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доходы приложение 1" sheetId="1" r:id="rId1"/>
    <sheet name="расходы прил 2" sheetId="2" r:id="rId2"/>
  </sheets>
  <calcPr calcId="152511"/>
</workbook>
</file>

<file path=xl/calcChain.xml><?xml version="1.0" encoding="utf-8"?>
<calcChain xmlns="http://schemas.openxmlformats.org/spreadsheetml/2006/main">
  <c r="G32" i="2" l="1"/>
  <c r="G15" i="2" l="1"/>
  <c r="I34" i="2" l="1"/>
  <c r="E32" i="2"/>
  <c r="H14" i="1" l="1"/>
  <c r="J34" i="1"/>
  <c r="H34" i="1"/>
  <c r="L15" i="1"/>
  <c r="L31" i="1"/>
  <c r="L32" i="1"/>
  <c r="J30" i="1"/>
  <c r="H30" i="1"/>
  <c r="L29" i="1"/>
  <c r="L30" i="1" l="1"/>
  <c r="I41" i="2"/>
  <c r="E15" i="2"/>
  <c r="L20" i="1"/>
  <c r="L22" i="1"/>
  <c r="L24" i="1"/>
  <c r="L25" i="1"/>
  <c r="L26" i="1"/>
  <c r="L27" i="1"/>
  <c r="L28" i="1"/>
  <c r="L35" i="1"/>
  <c r="L36" i="1"/>
  <c r="L37" i="1"/>
  <c r="L38" i="1"/>
  <c r="L39" i="1"/>
  <c r="L40" i="1"/>
  <c r="L16" i="1" l="1"/>
  <c r="L17" i="1"/>
  <c r="L18" i="1"/>
  <c r="J23" i="1"/>
  <c r="J21" i="1" s="1"/>
  <c r="J14" i="1" s="1"/>
  <c r="J41" i="1" l="1"/>
  <c r="L34" i="1"/>
  <c r="H23" i="1" l="1"/>
  <c r="H21" i="1" l="1"/>
  <c r="L23" i="1"/>
  <c r="I19" i="2"/>
  <c r="I16" i="2"/>
  <c r="I17" i="2"/>
  <c r="I18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5" i="2"/>
  <c r="I36" i="2"/>
  <c r="I37" i="2"/>
  <c r="I38" i="2"/>
  <c r="I39" i="2"/>
  <c r="I40" i="2"/>
  <c r="I42" i="2"/>
  <c r="I43" i="2"/>
  <c r="L21" i="1" l="1"/>
  <c r="H41" i="1"/>
  <c r="I15" i="2"/>
  <c r="L14" i="1" l="1"/>
  <c r="L41" i="1"/>
</calcChain>
</file>

<file path=xl/sharedStrings.xml><?xml version="1.0" encoding="utf-8"?>
<sst xmlns="http://schemas.openxmlformats.org/spreadsheetml/2006/main" count="236" uniqueCount="179">
  <si>
    <t>Код</t>
  </si>
  <si>
    <t>Наименование дохода</t>
  </si>
  <si>
    <t>1 11 05035 10 0000 120</t>
  </si>
  <si>
    <t>2 00 00000 00 0000 000</t>
  </si>
  <si>
    <t>Всего доходов</t>
  </si>
  <si>
    <t>к постановлению администрации</t>
  </si>
  <si>
    <t>Шаумянского сельского поселения</t>
  </si>
  <si>
    <t>Исполнение бюджета Шаумянского сельского поселения</t>
  </si>
  <si>
    <t>% исполнения</t>
  </si>
  <si>
    <t>1 06 01030 10 0000 110</t>
  </si>
  <si>
    <t>1 06 06000 00 0000 110</t>
  </si>
  <si>
    <t>1 11 00000 00 0000 000</t>
  </si>
  <si>
    <t>1 00 00000 00 0000 000</t>
  </si>
  <si>
    <t>1 06 00000 00 0000 000</t>
  </si>
  <si>
    <t>НАЛОГОВЫЕ И НЕНАЛОГОВЫЕ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</si>
  <si>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</si>
  <si>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</si>
  <si>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</si>
  <si>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</si>
  <si>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>Земельный налог, взимаемый по ставкам, установленным в соответствии с подпунктом 1 пункта 1 статьи 384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</si>
  <si>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384 Налогового кодекса Российской Федерации и применяемым к объектам налогообложения, расположенным в границах поселений</t>
  </si>
  <si>
    <t>ДОХОДЫ ОТ ИСПОЛЬЗОВАНИЯ ИМУЩЕСТВА, НАХОДЯЩЕГОСЯ В ГОСУДАРСВЕННОЙ И МУНИЦИПАЛЬНОЙ СОБСТВЕННОСТИ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</si>
  <si>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</si>
  <si>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БЕЗВОЗМЕЗДНЫЕ ПОСТУПЛЕНИЯ</t>
  </si>
  <si>
    <t>Дотации бюджетам поселений на выравнивание бюджетной обеспеченности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</si>
  <si>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</si>
  <si>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передавемых полномочий субъектов Российской Федерации</t>
  </si>
  <si>
    <t>тыс.руб.</t>
  </si>
  <si>
    <t>1 05 03010 01 0000 110</t>
  </si>
  <si>
    <t>Единый сельскохозяйственный налог</t>
  </si>
  <si>
    <t>№ п/п</t>
  </si>
  <si>
    <t>Раздел</t>
  </si>
  <si>
    <t>Подраздел</t>
  </si>
  <si>
    <t>Наименование</t>
  </si>
  <si>
    <t>ВСЕГО</t>
  </si>
  <si>
    <t>1.</t>
  </si>
  <si>
    <t>Общегосударственные вопросы</t>
  </si>
  <si>
    <t>01</t>
  </si>
  <si>
    <t>00</t>
  </si>
  <si>
    <t>02</t>
  </si>
  <si>
    <t>1.1.</t>
  </si>
  <si>
    <t>1.2.</t>
  </si>
  <si>
    <t>04</t>
  </si>
  <si>
    <t>1.3.</t>
  </si>
  <si>
    <t>11</t>
  </si>
  <si>
    <t>1.4.</t>
  </si>
  <si>
    <t>13</t>
  </si>
  <si>
    <t>2.</t>
  </si>
  <si>
    <t>2.1.</t>
  </si>
  <si>
    <t>03</t>
  </si>
  <si>
    <t>3.</t>
  </si>
  <si>
    <t>3.1.</t>
  </si>
  <si>
    <t>09</t>
  </si>
  <si>
    <t>3.2.</t>
  </si>
  <si>
    <t>10</t>
  </si>
  <si>
    <t>3.3.</t>
  </si>
  <si>
    <t>14</t>
  </si>
  <si>
    <t>4.</t>
  </si>
  <si>
    <t>4.1.</t>
  </si>
  <si>
    <t>05</t>
  </si>
  <si>
    <t>4.2.</t>
  </si>
  <si>
    <t>4.3.</t>
  </si>
  <si>
    <t>12</t>
  </si>
  <si>
    <t>5.</t>
  </si>
  <si>
    <t>5.1.</t>
  </si>
  <si>
    <t>5.2.</t>
  </si>
  <si>
    <t>6.</t>
  </si>
  <si>
    <t>07</t>
  </si>
  <si>
    <t>6.1.</t>
  </si>
  <si>
    <t>7.</t>
  </si>
  <si>
    <t>08</t>
  </si>
  <si>
    <t>7.1.</t>
  </si>
  <si>
    <t>8.</t>
  </si>
  <si>
    <t>8.1.</t>
  </si>
  <si>
    <t>9.</t>
  </si>
  <si>
    <t>9.1.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</si>
  <si>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</si>
  <si>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</si>
  <si>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</si>
  <si>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</si>
  <si>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</si>
  <si>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</si>
  <si>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</si>
  <si>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</si>
  <si>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</si>
  <si>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</si>
  <si>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</si>
  <si>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</si>
  <si>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</si>
  <si>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</si>
  <si>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</si>
  <si>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</si>
  <si>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</si>
  <si>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</si>
  <si>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Молодежная политика и оздоровление детей</t>
  </si>
  <si>
    <t>Культура и кинематография</t>
  </si>
  <si>
    <t>Культура</t>
  </si>
  <si>
    <t>Социальная политика</t>
  </si>
  <si>
    <t>Пенсионное обеспечение</t>
  </si>
  <si>
    <t>Физическая культура и спорт</t>
  </si>
  <si>
    <t xml:space="preserve">Физическая культура </t>
  </si>
  <si>
    <t>администрации</t>
  </si>
  <si>
    <t>Туапсинского района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</si>
  <si>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</si>
  <si>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</si>
  <si>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1 13 01995 10 0000 130</t>
  </si>
  <si>
    <t>ДОХОДЫ ОТ ОКАЗАНИЯ ПЛАТНЫХ УСЛУГ (РАБОТ) И КОМПЕНСАЦИИ ЗАТРАТ ГОСУДАРСТВА</t>
  </si>
  <si>
    <t>Прочие доходы от оказания платных услуг (работ) получателями средств бюджетов поселений</t>
  </si>
  <si>
    <t>1 13 00000 00 0000 000</t>
  </si>
  <si>
    <t>1 03 02230 01 0000 110</t>
  </si>
  <si>
    <t>1 03 02240 01 0000 110</t>
  </si>
  <si>
    <t>1 03 02250 01 0000 110</t>
  </si>
  <si>
    <t>Доходы от упалты акцизов на моторные масла для дизельных и (или) карбюратоврных (инжекторных) двигателей, подлежащие распределению между бюджетами субъектов Российской Федерации и местными бюджетами с учетом дифференцированных нормативов отчислений в местные бюджеты</t>
  </si>
  <si>
    <t>Доходы от упалты акцизов на дизельное топливо, подлежащие распределению между бюджетами субъектов Российской Федерации и местными бюджетами с учетом дифференцированных нормативов отчислений в местные бюджеты</t>
  </si>
  <si>
    <t>Доходы от упалты акцизов на автомобильный бензин, подлежащие распределению между бюджетами субъектов Российской Федерации и местными бюджетами с учетом дифференцированных нормативов отчислений в местные бюджеты</t>
  </si>
  <si>
    <t>ПРИЛОЖЕНИЕ № 1</t>
  </si>
  <si>
    <t>1 01 02010 01 0000 110</t>
  </si>
  <si>
    <t>1 06 06033 10 0000 110</t>
  </si>
  <si>
    <t>1 06 06043 10 0000 110</t>
  </si>
  <si>
    <t>3,8</t>
  </si>
  <si>
    <t>ПРИЛОЖЕНИЕ № 2</t>
  </si>
  <si>
    <t>75,0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</si>
  <si>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</si>
  <si>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0,00</t>
  </si>
  <si>
    <t>1 03 02260 10 0000 110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</si>
  <si>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</si>
  <si>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Субсидии бюджетам поселений на софинансирование расходных обязательств по обеспечению поэтапного повышения уровня средней заработной платы работников муниципальных учреждений отрасли культуры, искусства и кинематографии до средней заработной платы по Краснодарскому краю на 2016 год</t>
  </si>
  <si>
    <t>2 02 15001 10 0000 151</t>
  </si>
  <si>
    <t>2 02 29999 10 0000 151</t>
  </si>
  <si>
    <t>2 02 35118 10 0000 151</t>
  </si>
  <si>
    <t>2 02 30024 10 0000 151</t>
  </si>
  <si>
    <t>2 02 40014 10 0000 151</t>
  </si>
  <si>
    <t>2 19 60010 10 0000 151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</si>
  <si>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</si>
  <si>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Социальное обеспечение</t>
  </si>
  <si>
    <t>60,0</t>
  </si>
  <si>
    <t>400</t>
  </si>
  <si>
    <t>563,75</t>
  </si>
  <si>
    <t>4,0</t>
  </si>
  <si>
    <t>668,6</t>
  </si>
  <si>
    <t>5,4</t>
  </si>
  <si>
    <t>822,4</t>
  </si>
  <si>
    <t>0,4</t>
  </si>
  <si>
    <t>0,45</t>
  </si>
  <si>
    <t>600</t>
  </si>
  <si>
    <t>300</t>
  </si>
  <si>
    <t>340,49</t>
  </si>
  <si>
    <t>740</t>
  </si>
  <si>
    <t>782,04</t>
  </si>
  <si>
    <t>220</t>
  </si>
  <si>
    <t>253,34</t>
  </si>
  <si>
    <t>25</t>
  </si>
  <si>
    <t>1 14 00000 00 0000 000</t>
  </si>
  <si>
    <t xml:space="preserve">ДОХОДЫ ОТ ПРОДАЖИ МАТЕРИАЛЬНЫХ И НЕМАТЕРИАЛЬНЫХ АКТИВОВ </t>
  </si>
  <si>
    <t>1 14 02050 10 0000 440</t>
  </si>
  <si>
    <t>Доходы от реализации имущества, находящего в собственности сельских поселений(за исключением имущества муниципальных бюджетных и автономных учреждений, а также имущества муниципальных унитарных предприятий в том числе казеных), в части реализации материальных запасов по указананному имуществу</t>
  </si>
  <si>
    <t>1 14 06025 10 0000430</t>
  </si>
  <si>
    <t>Доходы от продажи земельных участков, находящихся в собственности на которых разграничена (за исключением земельных участков бюджетных и автономных учереждений)</t>
  </si>
  <si>
    <t>Туапсинского района по доходам за  2018 год</t>
  </si>
  <si>
    <t>-4,2</t>
  </si>
  <si>
    <t>1800</t>
  </si>
  <si>
    <t>-126,32</t>
  </si>
  <si>
    <t>26,63</t>
  </si>
  <si>
    <t>1996,88</t>
  </si>
  <si>
    <t>Н.Ю.Куртгельдыева</t>
  </si>
  <si>
    <t>Ведущий специалист по финансовым</t>
  </si>
  <si>
    <t>воросам</t>
  </si>
  <si>
    <t>Бюджет на год</t>
  </si>
  <si>
    <t>Факт исполнения</t>
  </si>
  <si>
    <t>Исполнение бюджета Георгиевского поселения Туапсинского района по разделам и подразделам функциональной классификации расходов бюджетов Российской Федерации за 2018 года</t>
  </si>
  <si>
    <t>5001,1</t>
  </si>
  <si>
    <t>2617,9</t>
  </si>
  <si>
    <t>10706,6</t>
  </si>
  <si>
    <t>217,4</t>
  </si>
  <si>
    <t>28,6</t>
  </si>
  <si>
    <t>вопросам администарции</t>
  </si>
  <si>
    <t xml:space="preserve">Шаумянского сельского поселения </t>
  </si>
  <si>
    <t>25.06.2019 от 204</t>
  </si>
  <si>
    <t>от 25.06.2019 №  204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</si>
</sst>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4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242">
    <xf numFmtId="0" fontId="0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</cellStyleXfs>
  <cellXfs count="132">
    <xf numFmtId="0" fontId="0" fillId="0" borderId="0" xfId="0"/>
    <xf numFmtId="0" fontId="2" fillId="0" borderId="0" xfId="0" applyFont="1"/>
    <xf numFmtId="0" fontId="3" fillId="0" borderId="0" xfId="0" applyFont="1" applyAlignment="1"/>
    <xf numFmtId="0" fontId="1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Border="1"/>
    <xf numFmtId="49" fontId="2" fillId="0" borderId="0" xfId="0" applyNumberFormat="1" applyFont="1" applyBorder="1"/>
    <xf numFmtId="2" fontId="2" fillId="0" borderId="0" xfId="0" applyNumberFormat="1" applyFont="1" applyBorder="1"/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8" fillId="2" borderId="5" xfId="1" applyNumberFormat="1" applyFont="1" applyFill="1" applyBorder="1" applyAlignment="1">
      <alignment horizontal="left" vertical="center" wrapText="1"/>
    </xf>
    <xf numFmtId="0" fontId="8" fillId="2" borderId="5" xfId="3" applyNumberFormat="1" applyFont="1" applyFill="1" applyBorder="1" applyAlignment="1">
      <alignment horizontal="left" vertical="center" wrapText="1"/>
    </xf>
    <xf numFmtId="0" fontId="8" fillId="2" borderId="5" xfId="5" applyNumberFormat="1" applyFont="1" applyFill="1" applyBorder="1" applyAlignment="1">
      <alignment horizontal="left" vertical="center" wrapText="1"/>
    </xf>
    <xf numFmtId="0" fontId="8" fillId="2" borderId="5" xfId="7" applyNumberFormat="1" applyFont="1" applyFill="1" applyBorder="1" applyAlignment="1">
      <alignment horizontal="left" vertical="center" wrapText="1"/>
    </xf>
    <xf numFmtId="0" fontId="8" fillId="2" borderId="5" xfId="11" applyNumberFormat="1" applyFont="1" applyFill="1" applyBorder="1" applyAlignment="1">
      <alignment horizontal="left" vertical="center" wrapText="1"/>
    </xf>
    <xf numFmtId="0" fontId="8" fillId="2" borderId="5" xfId="15" applyNumberFormat="1" applyFont="1" applyFill="1" applyBorder="1" applyAlignment="1">
      <alignment horizontal="left" vertical="center" wrapText="1"/>
    </xf>
    <xf numFmtId="0" fontId="8" fillId="2" borderId="5" xfId="17" applyNumberFormat="1" applyFont="1" applyFill="1" applyBorder="1" applyAlignment="1">
      <alignment horizontal="left" vertical="center" wrapText="1"/>
    </xf>
    <xf numFmtId="0" fontId="8" fillId="2" borderId="5" xfId="19" applyNumberFormat="1" applyFont="1" applyFill="1" applyBorder="1" applyAlignment="1">
      <alignment horizontal="left" vertical="center" wrapText="1"/>
    </xf>
    <xf numFmtId="0" fontId="8" fillId="2" borderId="5" xfId="23" applyNumberFormat="1" applyFont="1" applyFill="1" applyBorder="1" applyAlignment="1">
      <alignment horizontal="left" vertical="center" wrapText="1"/>
    </xf>
    <xf numFmtId="0" fontId="8" fillId="2" borderId="5" xfId="25" applyNumberFormat="1" applyFont="1" applyFill="1" applyBorder="1" applyAlignment="1">
      <alignment horizontal="left" vertical="center" wrapText="1"/>
    </xf>
    <xf numFmtId="0" fontId="8" fillId="2" borderId="5" xfId="27" applyNumberFormat="1" applyFont="1" applyFill="1" applyBorder="1" applyAlignment="1">
      <alignment horizontal="left" vertical="center" wrapText="1"/>
    </xf>
    <xf numFmtId="0" fontId="8" fillId="2" borderId="5" xfId="31" applyNumberFormat="1" applyFont="1" applyFill="1" applyBorder="1" applyAlignment="1">
      <alignment horizontal="left" vertical="center" wrapText="1"/>
    </xf>
    <xf numFmtId="0" fontId="8" fillId="2" borderId="5" xfId="33" applyNumberFormat="1" applyFont="1" applyFill="1" applyBorder="1" applyAlignment="1">
      <alignment horizontal="left" vertical="center" wrapText="1"/>
    </xf>
    <xf numFmtId="0" fontId="8" fillId="2" borderId="5" xfId="35" applyNumberFormat="1" applyFont="1" applyFill="1" applyBorder="1" applyAlignment="1">
      <alignment horizontal="left" vertical="center" wrapText="1"/>
    </xf>
    <xf numFmtId="0" fontId="8" fillId="2" borderId="5" xfId="37" applyNumberFormat="1" applyFont="1" applyFill="1" applyBorder="1" applyAlignment="1">
      <alignment horizontal="left" vertical="center" wrapText="1"/>
    </xf>
    <xf numFmtId="0" fontId="8" fillId="2" borderId="5" xfId="39" applyNumberFormat="1" applyFont="1" applyFill="1" applyBorder="1" applyAlignment="1">
      <alignment horizontal="left" vertical="center" wrapText="1"/>
    </xf>
    <xf numFmtId="49" fontId="0" fillId="0" borderId="0" xfId="0" applyNumberFormat="1"/>
    <xf numFmtId="49" fontId="3" fillId="0" borderId="0" xfId="0" applyNumberFormat="1" applyFont="1" applyAlignment="1"/>
    <xf numFmtId="49" fontId="2" fillId="0" borderId="0" xfId="0" applyNumberFormat="1" applyFont="1"/>
    <xf numFmtId="164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8" fillId="2" borderId="6" xfId="43" applyNumberFormat="1" applyFont="1" applyFill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2" fillId="0" borderId="0" xfId="0" applyFont="1" applyAlignment="1"/>
    <xf numFmtId="0" fontId="2" fillId="3" borderId="0" xfId="0" applyFont="1" applyFill="1" applyAlignment="1"/>
    <xf numFmtId="49" fontId="11" fillId="0" borderId="0" xfId="0" applyNumberFormat="1" applyFont="1" applyAlignment="1"/>
    <xf numFmtId="0" fontId="2" fillId="3" borderId="0" xfId="0" applyFont="1" applyFill="1" applyBorder="1" applyAlignment="1"/>
    <xf numFmtId="0" fontId="0" fillId="0" borderId="0" xfId="0" applyBorder="1"/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center"/>
    </xf>
    <xf numFmtId="49" fontId="5" fillId="4" borderId="1" xfId="0" applyNumberFormat="1" applyFont="1" applyFill="1" applyBorder="1" applyAlignment="1">
      <alignment horizontal="center" vertical="center"/>
    </xf>
    <xf numFmtId="164" fontId="5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/>
    <xf numFmtId="0" fontId="9" fillId="4" borderId="5" xfId="9" applyNumberFormat="1" applyFont="1" applyFill="1" applyBorder="1" applyAlignment="1">
      <alignment horizontal="left" vertical="center" wrapText="1"/>
    </xf>
    <xf numFmtId="0" fontId="9" fillId="4" borderId="5" xfId="21" applyNumberFormat="1" applyFont="1" applyFill="1" applyBorder="1" applyAlignment="1">
      <alignment horizontal="left" vertical="center" wrapText="1"/>
    </xf>
    <xf numFmtId="0" fontId="9" fillId="4" borderId="5" xfId="29" applyNumberFormat="1" applyFont="1" applyFill="1" applyBorder="1" applyAlignment="1">
      <alignment horizontal="left" vertical="center" wrapText="1"/>
    </xf>
    <xf numFmtId="0" fontId="9" fillId="4" borderId="5" xfId="35" applyNumberFormat="1" applyFont="1" applyFill="1" applyBorder="1" applyAlignment="1">
      <alignment horizontal="left" vertical="center" wrapText="1"/>
    </xf>
    <xf numFmtId="0" fontId="9" fillId="4" borderId="5" xfId="37" applyNumberFormat="1" applyFont="1" applyFill="1" applyBorder="1" applyAlignment="1">
      <alignment horizontal="left" vertical="center" wrapText="1"/>
    </xf>
    <xf numFmtId="0" fontId="9" fillId="4" borderId="5" xfId="39" applyNumberFormat="1" applyFont="1" applyFill="1" applyBorder="1" applyAlignment="1">
      <alignment horizontal="left" vertical="center" wrapText="1"/>
    </xf>
    <xf numFmtId="0" fontId="9" fillId="4" borderId="5" xfId="43" applyNumberFormat="1" applyFont="1" applyFill="1" applyBorder="1" applyAlignment="1">
      <alignment horizontal="left" vertical="center" wrapText="1"/>
    </xf>
    <xf numFmtId="0" fontId="9" fillId="4" borderId="5" xfId="13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/>
    </xf>
    <xf numFmtId="49" fontId="4" fillId="0" borderId="1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164" fontId="5" fillId="0" borderId="2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2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165" fontId="4" fillId="0" borderId="2" xfId="0" applyNumberFormat="1" applyFont="1" applyBorder="1" applyAlignment="1">
      <alignment horizontal="center" vertical="center"/>
    </xf>
    <xf numFmtId="165" fontId="4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wrapText="1"/>
    </xf>
    <xf numFmtId="165" fontId="4" fillId="0" borderId="1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165" fontId="5" fillId="0" borderId="2" xfId="0" applyNumberFormat="1" applyFont="1" applyBorder="1" applyAlignment="1">
      <alignment horizontal="center" vertical="center"/>
    </xf>
    <xf numFmtId="165" fontId="5" fillId="0" borderId="3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2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49" fontId="5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9" fontId="5" fillId="3" borderId="2" xfId="0" applyNumberFormat="1" applyFont="1" applyFill="1" applyBorder="1" applyAlignment="1">
      <alignment horizontal="center" vertical="center" wrapText="1"/>
    </xf>
    <xf numFmtId="49" fontId="5" fillId="3" borderId="3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2" fillId="3" borderId="0" xfId="0" applyNumberFormat="1" applyFont="1" applyFill="1" applyAlignment="1">
      <alignment horizontal="left"/>
    </xf>
    <xf numFmtId="0" fontId="3" fillId="0" borderId="0" xfId="0" applyFont="1" applyAlignment="1">
      <alignment horizontal="center"/>
    </xf>
    <xf numFmtId="2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wrapText="1"/>
    </xf>
    <xf numFmtId="164" fontId="4" fillId="0" borderId="2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165" fontId="5" fillId="4" borderId="1" xfId="0" applyNumberFormat="1" applyFont="1" applyFill="1" applyBorder="1" applyAlignment="1">
      <alignment horizontal="center" vertical="center"/>
    </xf>
    <xf numFmtId="164" fontId="5" fillId="4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/>
    </xf>
    <xf numFmtId="49" fontId="5" fillId="4" borderId="1" xfId="0" applyNumberFormat="1" applyFont="1" applyFill="1" applyBorder="1" applyAlignment="1">
      <alignment horizontal="center" vertical="center"/>
    </xf>
    <xf numFmtId="2" fontId="5" fillId="4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horizontal="center"/>
    </xf>
  </cellXfs>
  <cellStyles count="242">
    <cellStyle name="Обычный" xfId="0" builtinId="0"/>
    <cellStyle name="Обычный 10" xfId="17"/>
    <cellStyle name="Обычный 100" xfId="196"/>
    <cellStyle name="Обычный 101" xfId="198"/>
    <cellStyle name="Обычный 102" xfId="200"/>
    <cellStyle name="Обычный 103" xfId="202"/>
    <cellStyle name="Обычный 104" xfId="204"/>
    <cellStyle name="Обычный 105" xfId="206"/>
    <cellStyle name="Обычный 106" xfId="208"/>
    <cellStyle name="Обычный 107" xfId="210"/>
    <cellStyle name="Обычный 108" xfId="212"/>
    <cellStyle name="Обычный 109" xfId="214"/>
    <cellStyle name="Обычный 11" xfId="19"/>
    <cellStyle name="Обычный 110" xfId="216"/>
    <cellStyle name="Обычный 111" xfId="218"/>
    <cellStyle name="Обычный 112" xfId="220"/>
    <cellStyle name="Обычный 113" xfId="222"/>
    <cellStyle name="Обычный 114" xfId="224"/>
    <cellStyle name="Обычный 115" xfId="226"/>
    <cellStyle name="Обычный 116" xfId="228"/>
    <cellStyle name="Обычный 117" xfId="230"/>
    <cellStyle name="Обычный 118" xfId="232"/>
    <cellStyle name="Обычный 119" xfId="234"/>
    <cellStyle name="Обычный 12" xfId="21"/>
    <cellStyle name="Обычный 120" xfId="236"/>
    <cellStyle name="Обычный 121" xfId="238"/>
    <cellStyle name="Обычный 122" xfId="240"/>
    <cellStyle name="Обычный 13" xfId="23"/>
    <cellStyle name="Обычный 14" xfId="25"/>
    <cellStyle name="Обычный 15" xfId="27"/>
    <cellStyle name="Обычный 16" xfId="29"/>
    <cellStyle name="Обычный 17" xfId="31"/>
    <cellStyle name="Обычный 18" xfId="33"/>
    <cellStyle name="Обычный 19" xfId="35"/>
    <cellStyle name="Обычный 2" xfId="1"/>
    <cellStyle name="Обычный 2 10" xfId="18"/>
    <cellStyle name="Обычный 2 100" xfId="197"/>
    <cellStyle name="Обычный 2 101" xfId="199"/>
    <cellStyle name="Обычный 2 102" xfId="201"/>
    <cellStyle name="Обычный 2 103" xfId="203"/>
    <cellStyle name="Обычный 2 104" xfId="205"/>
    <cellStyle name="Обычный 2 105" xfId="207"/>
    <cellStyle name="Обычный 2 106" xfId="209"/>
    <cellStyle name="Обычный 2 107" xfId="211"/>
    <cellStyle name="Обычный 2 108" xfId="213"/>
    <cellStyle name="Обычный 2 109" xfId="215"/>
    <cellStyle name="Обычный 2 11" xfId="20"/>
    <cellStyle name="Обычный 2 110" xfId="217"/>
    <cellStyle name="Обычный 2 111" xfId="219"/>
    <cellStyle name="Обычный 2 112" xfId="221"/>
    <cellStyle name="Обычный 2 113" xfId="223"/>
    <cellStyle name="Обычный 2 114" xfId="225"/>
    <cellStyle name="Обычный 2 115" xfId="227"/>
    <cellStyle name="Обычный 2 116" xfId="229"/>
    <cellStyle name="Обычный 2 117" xfId="231"/>
    <cellStyle name="Обычный 2 118" xfId="233"/>
    <cellStyle name="Обычный 2 119" xfId="235"/>
    <cellStyle name="Обычный 2 12" xfId="22"/>
    <cellStyle name="Обычный 2 120" xfId="237"/>
    <cellStyle name="Обычный 2 121" xfId="239"/>
    <cellStyle name="Обычный 2 122" xfId="241"/>
    <cellStyle name="Обычный 2 13" xfId="24"/>
    <cellStyle name="Обычный 2 14" xfId="26"/>
    <cellStyle name="Обычный 2 15" xfId="28"/>
    <cellStyle name="Обычный 2 16" xfId="30"/>
    <cellStyle name="Обычный 2 17" xfId="32"/>
    <cellStyle name="Обычный 2 18" xfId="34"/>
    <cellStyle name="Обычный 2 19" xfId="36"/>
    <cellStyle name="Обычный 2 2" xfId="2"/>
    <cellStyle name="Обычный 2 20" xfId="38"/>
    <cellStyle name="Обычный 2 21" xfId="40"/>
    <cellStyle name="Обычный 2 22" xfId="42"/>
    <cellStyle name="Обычный 2 23" xfId="44"/>
    <cellStyle name="Обычный 2 24" xfId="46"/>
    <cellStyle name="Обычный 2 25" xfId="48"/>
    <cellStyle name="Обычный 2 26" xfId="50"/>
    <cellStyle name="Обычный 2 27" xfId="52"/>
    <cellStyle name="Обычный 2 28" xfId="54"/>
    <cellStyle name="Обычный 2 29" xfId="56"/>
    <cellStyle name="Обычный 2 3" xfId="4"/>
    <cellStyle name="Обычный 2 30" xfId="58"/>
    <cellStyle name="Обычный 2 31" xfId="60"/>
    <cellStyle name="Обычный 2 32" xfId="62"/>
    <cellStyle name="Обычный 2 33" xfId="64"/>
    <cellStyle name="Обычный 2 34" xfId="66"/>
    <cellStyle name="Обычный 2 35" xfId="68"/>
    <cellStyle name="Обычный 2 36" xfId="70"/>
    <cellStyle name="Обычный 2 37" xfId="72"/>
    <cellStyle name="Обычный 2 38" xfId="74"/>
    <cellStyle name="Обычный 2 39" xfId="76"/>
    <cellStyle name="Обычный 2 4" xfId="6"/>
    <cellStyle name="Обычный 2 40" xfId="78"/>
    <cellStyle name="Обычный 2 41" xfId="80"/>
    <cellStyle name="Обычный 2 42" xfId="82"/>
    <cellStyle name="Обычный 2 43" xfId="84"/>
    <cellStyle name="Обычный 2 44" xfId="86"/>
    <cellStyle name="Обычный 2 45" xfId="88"/>
    <cellStyle name="Обычный 2 46" xfId="90"/>
    <cellStyle name="Обычный 2 47" xfId="92"/>
    <cellStyle name="Обычный 2 48" xfId="94"/>
    <cellStyle name="Обычный 2 49" xfId="96"/>
    <cellStyle name="Обычный 2 5" xfId="8"/>
    <cellStyle name="Обычный 2 50" xfId="98"/>
    <cellStyle name="Обычный 2 51" xfId="100"/>
    <cellStyle name="Обычный 2 52" xfId="102"/>
    <cellStyle name="Обычный 2 53" xfId="104"/>
    <cellStyle name="Обычный 2 54" xfId="106"/>
    <cellStyle name="Обычный 2 55" xfId="108"/>
    <cellStyle name="Обычный 2 56" xfId="110"/>
    <cellStyle name="Обычный 2 57" xfId="112"/>
    <cellStyle name="Обычный 2 58" xfId="114"/>
    <cellStyle name="Обычный 2 59" xfId="116"/>
    <cellStyle name="Обычный 2 6" xfId="10"/>
    <cellStyle name="Обычный 2 60" xfId="118"/>
    <cellStyle name="Обычный 2 61" xfId="120"/>
    <cellStyle name="Обычный 2 62" xfId="122"/>
    <cellStyle name="Обычный 2 63" xfId="124"/>
    <cellStyle name="Обычный 2 64" xfId="126"/>
    <cellStyle name="Обычный 2 65" xfId="128"/>
    <cellStyle name="Обычный 2 66" xfId="130"/>
    <cellStyle name="Обычный 2 67" xfId="132"/>
    <cellStyle name="Обычный 2 68" xfId="134"/>
    <cellStyle name="Обычный 2 69" xfId="136"/>
    <cellStyle name="Обычный 2 7" xfId="12"/>
    <cellStyle name="Обычный 2 70" xfId="138"/>
    <cellStyle name="Обычный 2 71" xfId="140"/>
    <cellStyle name="Обычный 2 72" xfId="142"/>
    <cellStyle name="Обычный 2 73" xfId="144"/>
    <cellStyle name="Обычный 2 74" xfId="145"/>
    <cellStyle name="Обычный 2 75" xfId="147"/>
    <cellStyle name="Обычный 2 76" xfId="149"/>
    <cellStyle name="Обычный 2 77" xfId="151"/>
    <cellStyle name="Обычный 2 78" xfId="153"/>
    <cellStyle name="Обычный 2 79" xfId="155"/>
    <cellStyle name="Обычный 2 8" xfId="14"/>
    <cellStyle name="Обычный 2 80" xfId="157"/>
    <cellStyle name="Обычный 2 81" xfId="159"/>
    <cellStyle name="Обычный 2 82" xfId="161"/>
    <cellStyle name="Обычный 2 83" xfId="163"/>
    <cellStyle name="Обычный 2 84" xfId="165"/>
    <cellStyle name="Обычный 2 85" xfId="167"/>
    <cellStyle name="Обычный 2 86" xfId="169"/>
    <cellStyle name="Обычный 2 87" xfId="171"/>
    <cellStyle name="Обычный 2 88" xfId="173"/>
    <cellStyle name="Обычный 2 89" xfId="175"/>
    <cellStyle name="Обычный 2 9" xfId="16"/>
    <cellStyle name="Обычный 2 90" xfId="177"/>
    <cellStyle name="Обычный 2 91" xfId="179"/>
    <cellStyle name="Обычный 2 92" xfId="181"/>
    <cellStyle name="Обычный 2 93" xfId="183"/>
    <cellStyle name="Обычный 2 94" xfId="185"/>
    <cellStyle name="Обычный 2 95" xfId="187"/>
    <cellStyle name="Обычный 2 96" xfId="189"/>
    <cellStyle name="Обычный 2 97" xfId="191"/>
    <cellStyle name="Обычный 2 98" xfId="193"/>
    <cellStyle name="Обычный 2 99" xfId="195"/>
    <cellStyle name="Обычный 20" xfId="37"/>
    <cellStyle name="Обычный 21" xfId="39"/>
    <cellStyle name="Обычный 22" xfId="41"/>
    <cellStyle name="Обычный 23" xfId="43"/>
    <cellStyle name="Обычный 24" xfId="45"/>
    <cellStyle name="Обычный 25" xfId="47"/>
    <cellStyle name="Обычный 26" xfId="49"/>
    <cellStyle name="Обычный 27" xfId="51"/>
    <cellStyle name="Обычный 28" xfId="53"/>
    <cellStyle name="Обычный 29" xfId="55"/>
    <cellStyle name="Обычный 3" xfId="3"/>
    <cellStyle name="Обычный 30" xfId="57"/>
    <cellStyle name="Обычный 31" xfId="59"/>
    <cellStyle name="Обычный 32" xfId="61"/>
    <cellStyle name="Обычный 33" xfId="63"/>
    <cellStyle name="Обычный 34" xfId="65"/>
    <cellStyle name="Обычный 35" xfId="67"/>
    <cellStyle name="Обычный 36" xfId="69"/>
    <cellStyle name="Обычный 37" xfId="71"/>
    <cellStyle name="Обычный 38" xfId="73"/>
    <cellStyle name="Обычный 39" xfId="75"/>
    <cellStyle name="Обычный 4" xfId="5"/>
    <cellStyle name="Обычный 40" xfId="77"/>
    <cellStyle name="Обычный 41" xfId="79"/>
    <cellStyle name="Обычный 42" xfId="81"/>
    <cellStyle name="Обычный 43" xfId="83"/>
    <cellStyle name="Обычный 44" xfId="85"/>
    <cellStyle name="Обычный 45" xfId="87"/>
    <cellStyle name="Обычный 46" xfId="89"/>
    <cellStyle name="Обычный 47" xfId="91"/>
    <cellStyle name="Обычный 48" xfId="93"/>
    <cellStyle name="Обычный 49" xfId="95"/>
    <cellStyle name="Обычный 5" xfId="7"/>
    <cellStyle name="Обычный 50" xfId="97"/>
    <cellStyle name="Обычный 51" xfId="99"/>
    <cellStyle name="Обычный 52" xfId="101"/>
    <cellStyle name="Обычный 53" xfId="103"/>
    <cellStyle name="Обычный 54" xfId="105"/>
    <cellStyle name="Обычный 55" xfId="107"/>
    <cellStyle name="Обычный 56" xfId="109"/>
    <cellStyle name="Обычный 57" xfId="111"/>
    <cellStyle name="Обычный 58" xfId="113"/>
    <cellStyle name="Обычный 59" xfId="115"/>
    <cellStyle name="Обычный 6" xfId="9"/>
    <cellStyle name="Обычный 60" xfId="117"/>
    <cellStyle name="Обычный 61" xfId="119"/>
    <cellStyle name="Обычный 62" xfId="121"/>
    <cellStyle name="Обычный 63" xfId="123"/>
    <cellStyle name="Обычный 64" xfId="125"/>
    <cellStyle name="Обычный 65" xfId="127"/>
    <cellStyle name="Обычный 66" xfId="129"/>
    <cellStyle name="Обычный 67" xfId="131"/>
    <cellStyle name="Обычный 68" xfId="133"/>
    <cellStyle name="Обычный 69" xfId="135"/>
    <cellStyle name="Обычный 7" xfId="11"/>
    <cellStyle name="Обычный 70" xfId="137"/>
    <cellStyle name="Обычный 71" xfId="139"/>
    <cellStyle name="Обычный 72" xfId="141"/>
    <cellStyle name="Обычный 73" xfId="143"/>
    <cellStyle name="Обычный 75" xfId="146"/>
    <cellStyle name="Обычный 76" xfId="148"/>
    <cellStyle name="Обычный 77" xfId="150"/>
    <cellStyle name="Обычный 78" xfId="152"/>
    <cellStyle name="Обычный 79" xfId="154"/>
    <cellStyle name="Обычный 8" xfId="13"/>
    <cellStyle name="Обычный 80" xfId="156"/>
    <cellStyle name="Обычный 81" xfId="158"/>
    <cellStyle name="Обычный 82" xfId="160"/>
    <cellStyle name="Обычный 83" xfId="162"/>
    <cellStyle name="Обычный 84" xfId="164"/>
    <cellStyle name="Обычный 85" xfId="166"/>
    <cellStyle name="Обычный 86" xfId="168"/>
    <cellStyle name="Обычный 87" xfId="170"/>
    <cellStyle name="Обычный 88" xfId="172"/>
    <cellStyle name="Обычный 89" xfId="174"/>
    <cellStyle name="Обычный 9" xfId="15"/>
    <cellStyle name="Обычный 90" xfId="176"/>
    <cellStyle name="Обычный 91" xfId="178"/>
    <cellStyle name="Обычный 92" xfId="180"/>
    <cellStyle name="Обычный 93" xfId="182"/>
    <cellStyle name="Обычный 94" xfId="184"/>
    <cellStyle name="Обычный 95" xfId="186"/>
    <cellStyle name="Обычный 96" xfId="188"/>
    <cellStyle name="Обычный 97" xfId="190"/>
    <cellStyle name="Обычный 98" xfId="192"/>
    <cellStyle name="Обычный 99" xfId="19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7"/>
  <sheetViews>
    <sheetView tabSelected="1" topLeftCell="A38" zoomScale="107" zoomScaleNormal="107" workbookViewId="0">
      <selection activeCell="A14" sqref="A14:XFD14"/>
    </sheetView>
  </sheetViews>
  <sheetFormatPr defaultRowHeight="15" x14ac:dyDescent="0.25"/>
  <cols>
    <col min="1" max="1" width="10.85546875" customWidth="1"/>
    <col min="2" max="2" width="17.85546875" customWidth="1"/>
    <col min="6" max="6" width="8.85546875" customWidth="1"/>
    <col min="7" max="7" width="14.85546875" customWidth="1"/>
    <col min="8" max="8" width="9.140625" style="27"/>
    <col min="9" max="9" width="10.85546875" style="27" customWidth="1"/>
    <col min="10" max="11" width="9.140625" style="27"/>
    <col min="12" max="12" width="15.42578125" customWidth="1"/>
  </cols>
  <sheetData>
    <row r="1" spans="1:12" ht="18.75" x14ac:dyDescent="0.3">
      <c r="J1" s="29"/>
      <c r="K1" s="29"/>
      <c r="L1" s="1"/>
    </row>
    <row r="2" spans="1:12" ht="18.75" customHeight="1" x14ac:dyDescent="0.3">
      <c r="B2" s="1"/>
      <c r="C2" s="1"/>
      <c r="D2" s="1"/>
      <c r="E2" s="1"/>
      <c r="F2" s="1"/>
      <c r="G2" s="1"/>
      <c r="H2" s="29"/>
      <c r="I2" s="109" t="s">
        <v>115</v>
      </c>
      <c r="J2" s="109"/>
      <c r="K2" s="109"/>
      <c r="L2" s="109"/>
    </row>
    <row r="3" spans="1:12" ht="18.75" customHeight="1" x14ac:dyDescent="0.3">
      <c r="B3" s="1"/>
      <c r="C3" s="1"/>
      <c r="D3" s="1"/>
      <c r="E3" s="1"/>
      <c r="F3" s="1"/>
      <c r="G3" s="1"/>
      <c r="H3" s="29"/>
      <c r="I3" s="109" t="s">
        <v>5</v>
      </c>
      <c r="J3" s="109"/>
      <c r="K3" s="109"/>
      <c r="L3" s="109"/>
    </row>
    <row r="4" spans="1:12" ht="18.75" customHeight="1" x14ac:dyDescent="0.3">
      <c r="B4" s="1"/>
      <c r="C4" s="1"/>
      <c r="D4" s="1"/>
      <c r="E4" s="1"/>
      <c r="F4" s="1"/>
      <c r="G4" s="1"/>
      <c r="H4" s="29"/>
      <c r="I4" s="109" t="s">
        <v>6</v>
      </c>
      <c r="J4" s="109"/>
      <c r="K4" s="109"/>
      <c r="L4" s="109"/>
    </row>
    <row r="5" spans="1:12" ht="18.75" customHeight="1" x14ac:dyDescent="0.3">
      <c r="B5" s="1"/>
      <c r="C5" s="1"/>
      <c r="D5" s="1"/>
      <c r="E5" s="1"/>
      <c r="F5" s="1"/>
      <c r="G5" s="1"/>
      <c r="H5" s="29"/>
      <c r="I5" s="109" t="s">
        <v>102</v>
      </c>
      <c r="J5" s="109"/>
      <c r="K5" s="109"/>
      <c r="L5" s="109"/>
    </row>
    <row r="6" spans="1:12" ht="18.75" customHeight="1" x14ac:dyDescent="0.3">
      <c r="B6" s="1"/>
      <c r="C6" s="1"/>
      <c r="D6" s="1"/>
      <c r="E6" s="1"/>
      <c r="F6" s="1"/>
      <c r="G6" s="1"/>
      <c r="H6" s="29"/>
      <c r="I6" s="110" t="s">
        <v>178</v>
      </c>
      <c r="J6" s="110"/>
      <c r="K6" s="110"/>
      <c r="L6" s="110"/>
    </row>
    <row r="7" spans="1:12" ht="18.75" x14ac:dyDescent="0.3">
      <c r="B7" s="1"/>
      <c r="C7" s="1"/>
      <c r="D7" s="1"/>
      <c r="E7" s="1"/>
      <c r="F7" s="1"/>
      <c r="G7" s="1"/>
      <c r="H7" s="29"/>
      <c r="I7" s="29"/>
      <c r="J7" s="29"/>
      <c r="K7" s="29"/>
      <c r="L7" s="1"/>
    </row>
    <row r="8" spans="1:12" ht="18.75" x14ac:dyDescent="0.3">
      <c r="B8" s="115" t="s">
        <v>7</v>
      </c>
      <c r="C8" s="115"/>
      <c r="D8" s="115"/>
      <c r="E8" s="115"/>
      <c r="F8" s="115"/>
      <c r="G8" s="115"/>
      <c r="H8" s="115"/>
      <c r="I8" s="115"/>
      <c r="J8" s="29"/>
      <c r="K8" s="29"/>
      <c r="L8" s="1"/>
    </row>
    <row r="9" spans="1:12" ht="18.75" x14ac:dyDescent="0.3">
      <c r="B9" s="115" t="s">
        <v>158</v>
      </c>
      <c r="C9" s="115"/>
      <c r="D9" s="115"/>
      <c r="E9" s="115"/>
      <c r="F9" s="115"/>
      <c r="G9" s="115"/>
      <c r="H9" s="115"/>
      <c r="I9" s="115"/>
      <c r="J9" s="114"/>
      <c r="K9" s="114"/>
      <c r="L9" s="1"/>
    </row>
    <row r="11" spans="1:12" ht="18.75" x14ac:dyDescent="0.3">
      <c r="E11" s="2"/>
      <c r="F11" s="2"/>
      <c r="G11" s="2"/>
      <c r="H11" s="28"/>
      <c r="I11" s="28"/>
    </row>
    <row r="12" spans="1:12" x14ac:dyDescent="0.25">
      <c r="I12" t="s">
        <v>27</v>
      </c>
    </row>
    <row r="13" spans="1:12" ht="77.25" customHeight="1" x14ac:dyDescent="0.25">
      <c r="A13" s="101" t="s">
        <v>0</v>
      </c>
      <c r="B13" s="101"/>
      <c r="C13" s="101" t="s">
        <v>1</v>
      </c>
      <c r="D13" s="101"/>
      <c r="E13" s="101"/>
      <c r="F13" s="101"/>
      <c r="G13" s="101"/>
      <c r="H13" s="111" t="s">
        <v>167</v>
      </c>
      <c r="I13" s="112"/>
      <c r="J13" s="113" t="s">
        <v>168</v>
      </c>
      <c r="K13" s="113"/>
      <c r="L13" s="5" t="s">
        <v>8</v>
      </c>
    </row>
    <row r="14" spans="1:12" ht="15.75" x14ac:dyDescent="0.25">
      <c r="A14" s="98" t="s">
        <v>12</v>
      </c>
      <c r="B14" s="98"/>
      <c r="C14" s="99" t="s">
        <v>14</v>
      </c>
      <c r="D14" s="99"/>
      <c r="E14" s="99"/>
      <c r="F14" s="99"/>
      <c r="G14" s="99"/>
      <c r="H14" s="91">
        <f>H15+H17+H16+H18+H19+H20+H21+H26+H28+H30+H33</f>
        <v>5443.3</v>
      </c>
      <c r="I14" s="92"/>
      <c r="J14" s="91">
        <f>J15+J16+J17+J18+J19+J20+J21+J26+J28+J30+J33</f>
        <v>6084.96</v>
      </c>
      <c r="K14" s="92"/>
      <c r="L14" s="30">
        <f>J14/H14*100</f>
        <v>111.788069737108</v>
      </c>
    </row>
    <row r="15" spans="1:12" ht="15.75" x14ac:dyDescent="0.25">
      <c r="A15" s="87" t="s">
        <v>116</v>
      </c>
      <c r="B15" s="87"/>
      <c r="C15" s="60" t="s">
        <v>15</v>
      </c>
      <c r="D15" s="60"/>
      <c r="E15" s="60"/>
      <c r="F15" s="60"/>
      <c r="G15" s="60"/>
      <c r="H15" s="61" t="s">
        <v>160</v>
      </c>
      <c r="I15" s="61"/>
      <c r="J15" s="61" t="s">
        <v>163</v>
      </c>
      <c r="K15" s="61"/>
      <c r="L15" s="37">
        <f t="shared" ref="L15:L41" si="0">J15/H15*100</f>
        <v>110.93777777777778</v>
      </c>
    </row>
    <row r="16" spans="1:12" ht="45" customHeight="1" x14ac:dyDescent="0.25">
      <c r="A16" s="77" t="s">
        <v>109</v>
      </c>
      <c r="B16" s="78"/>
      <c r="C16" s="88" t="s">
        <v>113</v>
      </c>
      <c r="D16" s="89"/>
      <c r="E16" s="89"/>
      <c r="F16" s="89"/>
      <c r="G16" s="90"/>
      <c r="H16" s="86" t="s">
        <v>136</v>
      </c>
      <c r="I16" s="73"/>
      <c r="J16" s="86" t="s">
        <v>137</v>
      </c>
      <c r="K16" s="73"/>
      <c r="L16" s="37">
        <f t="shared" si="0"/>
        <v>140.9375</v>
      </c>
    </row>
    <row r="17" spans="1:12" ht="114" customHeight="1" x14ac:dyDescent="0.25">
      <c r="A17" s="77" t="s">
        <v>110</v>
      </c>
      <c r="B17" s="78"/>
      <c r="C17" s="88" t="s">
        <v>112</v>
      </c>
      <c r="D17" s="89"/>
      <c r="E17" s="89"/>
      <c r="F17" s="89"/>
      <c r="G17" s="90"/>
      <c r="H17" s="86" t="s">
        <v>138</v>
      </c>
      <c r="I17" s="73"/>
      <c r="J17" s="86" t="s">
        <v>140</v>
      </c>
      <c r="K17" s="73"/>
      <c r="L17" s="37">
        <f t="shared" si="0"/>
        <v>135</v>
      </c>
    </row>
    <row r="18" spans="1:12" ht="98.25" customHeight="1" x14ac:dyDescent="0.25">
      <c r="A18" s="77" t="s">
        <v>111</v>
      </c>
      <c r="B18" s="78"/>
      <c r="C18" s="88" t="s">
        <v>114</v>
      </c>
      <c r="D18" s="89"/>
      <c r="E18" s="89"/>
      <c r="F18" s="89"/>
      <c r="G18" s="90"/>
      <c r="H18" s="86" t="s">
        <v>139</v>
      </c>
      <c r="I18" s="73"/>
      <c r="J18" s="86" t="s">
        <v>141</v>
      </c>
      <c r="K18" s="73"/>
      <c r="L18" s="37">
        <f t="shared" si="0"/>
        <v>123.00329045767273</v>
      </c>
    </row>
    <row r="19" spans="1:12" ht="98.25" customHeight="1" x14ac:dyDescent="0.25">
      <c r="A19" s="77" t="s">
        <v>124</v>
      </c>
      <c r="B19" s="78"/>
      <c r="C19" s="88" t="s">
        <v>125</v>
      </c>
      <c r="D19" s="89"/>
      <c r="E19" s="89"/>
      <c r="F19" s="89"/>
      <c r="G19" s="90"/>
      <c r="H19" s="86" t="s">
        <v>123</v>
      </c>
      <c r="I19" s="73"/>
      <c r="J19" s="86" t="s">
        <v>161</v>
      </c>
      <c r="K19" s="73"/>
      <c r="L19" s="37">
        <v>0</v>
      </c>
    </row>
    <row r="20" spans="1:12" ht="15.75" x14ac:dyDescent="0.25">
      <c r="A20" s="87" t="s">
        <v>28</v>
      </c>
      <c r="B20" s="87"/>
      <c r="C20" s="60" t="s">
        <v>29</v>
      </c>
      <c r="D20" s="60"/>
      <c r="E20" s="60"/>
      <c r="F20" s="60"/>
      <c r="G20" s="60"/>
      <c r="H20" s="61" t="s">
        <v>142</v>
      </c>
      <c r="I20" s="61"/>
      <c r="J20" s="61" t="s">
        <v>143</v>
      </c>
      <c r="K20" s="61"/>
      <c r="L20" s="37">
        <f t="shared" si="0"/>
        <v>112.5</v>
      </c>
    </row>
    <row r="21" spans="1:12" ht="15.75" x14ac:dyDescent="0.25">
      <c r="A21" s="98" t="s">
        <v>13</v>
      </c>
      <c r="B21" s="98"/>
      <c r="C21" s="99" t="s">
        <v>16</v>
      </c>
      <c r="D21" s="99"/>
      <c r="E21" s="99"/>
      <c r="F21" s="99"/>
      <c r="G21" s="99"/>
      <c r="H21" s="100">
        <f>H22+H23</f>
        <v>1640</v>
      </c>
      <c r="I21" s="100"/>
      <c r="J21" s="100">
        <f>J22+J23</f>
        <v>1831.5</v>
      </c>
      <c r="K21" s="100"/>
      <c r="L21" s="38">
        <f t="shared" si="0"/>
        <v>111.67682926829268</v>
      </c>
    </row>
    <row r="22" spans="1:12" ht="15.75" x14ac:dyDescent="0.25">
      <c r="A22" s="87" t="s">
        <v>9</v>
      </c>
      <c r="B22" s="87"/>
      <c r="C22" s="60" t="s">
        <v>17</v>
      </c>
      <c r="D22" s="60"/>
      <c r="E22" s="60"/>
      <c r="F22" s="60"/>
      <c r="G22" s="60"/>
      <c r="H22" s="61" t="s">
        <v>144</v>
      </c>
      <c r="I22" s="61"/>
      <c r="J22" s="116">
        <v>708.97</v>
      </c>
      <c r="K22" s="116"/>
      <c r="L22" s="37">
        <f t="shared" si="0"/>
        <v>118.16166666666668</v>
      </c>
    </row>
    <row r="23" spans="1:12" s="3" customFormat="1" ht="15.75" x14ac:dyDescent="0.25">
      <c r="A23" s="98" t="s">
        <v>10</v>
      </c>
      <c r="B23" s="98"/>
      <c r="C23" s="99" t="s">
        <v>18</v>
      </c>
      <c r="D23" s="99"/>
      <c r="E23" s="99"/>
      <c r="F23" s="99"/>
      <c r="G23" s="99"/>
      <c r="H23" s="100">
        <f>H24+H25</f>
        <v>1040</v>
      </c>
      <c r="I23" s="100"/>
      <c r="J23" s="100">
        <f>J24+J25</f>
        <v>1122.53</v>
      </c>
      <c r="K23" s="100"/>
      <c r="L23" s="38">
        <f t="shared" si="0"/>
        <v>107.93557692307691</v>
      </c>
    </row>
    <row r="24" spans="1:12" ht="94.5" customHeight="1" x14ac:dyDescent="0.25">
      <c r="A24" s="77" t="s">
        <v>117</v>
      </c>
      <c r="B24" s="78"/>
      <c r="C24" s="84" t="s">
        <v>19</v>
      </c>
      <c r="D24" s="84"/>
      <c r="E24" s="84"/>
      <c r="F24" s="84"/>
      <c r="G24" s="84"/>
      <c r="H24" s="61" t="s">
        <v>145</v>
      </c>
      <c r="I24" s="61"/>
      <c r="J24" s="61" t="s">
        <v>146</v>
      </c>
      <c r="K24" s="61"/>
      <c r="L24" s="37">
        <f t="shared" si="0"/>
        <v>113.49666666666667</v>
      </c>
    </row>
    <row r="25" spans="1:12" ht="96" customHeight="1" x14ac:dyDescent="0.25">
      <c r="A25" s="83" t="s">
        <v>118</v>
      </c>
      <c r="B25" s="83"/>
      <c r="C25" s="84" t="s">
        <v>20</v>
      </c>
      <c r="D25" s="84"/>
      <c r="E25" s="84"/>
      <c r="F25" s="84"/>
      <c r="G25" s="84"/>
      <c r="H25" s="61" t="s">
        <v>147</v>
      </c>
      <c r="I25" s="61"/>
      <c r="J25" s="61" t="s">
        <v>148</v>
      </c>
      <c r="K25" s="61"/>
      <c r="L25" s="37">
        <f t="shared" si="0"/>
        <v>105.68108108108108</v>
      </c>
    </row>
    <row r="26" spans="1:12" s="3" customFormat="1" ht="68.25" customHeight="1" x14ac:dyDescent="0.25">
      <c r="A26" s="101" t="s">
        <v>11</v>
      </c>
      <c r="B26" s="101"/>
      <c r="C26" s="102" t="s">
        <v>21</v>
      </c>
      <c r="D26" s="103"/>
      <c r="E26" s="103"/>
      <c r="F26" s="103"/>
      <c r="G26" s="104"/>
      <c r="H26" s="105" t="s">
        <v>149</v>
      </c>
      <c r="I26" s="105"/>
      <c r="J26" s="106">
        <v>253.34</v>
      </c>
      <c r="K26" s="106"/>
      <c r="L26" s="38">
        <f t="shared" si="0"/>
        <v>115.15454545454547</v>
      </c>
    </row>
    <row r="27" spans="1:12" ht="61.5" customHeight="1" x14ac:dyDescent="0.25">
      <c r="A27" s="83" t="s">
        <v>2</v>
      </c>
      <c r="B27" s="83"/>
      <c r="C27" s="84" t="s">
        <v>22</v>
      </c>
      <c r="D27" s="84"/>
      <c r="E27" s="84"/>
      <c r="F27" s="84"/>
      <c r="G27" s="84"/>
      <c r="H27" s="61" t="s">
        <v>149</v>
      </c>
      <c r="I27" s="61"/>
      <c r="J27" s="61" t="s">
        <v>150</v>
      </c>
      <c r="K27" s="61"/>
      <c r="L27" s="37">
        <f t="shared" si="0"/>
        <v>115.15454545454547</v>
      </c>
    </row>
    <row r="28" spans="1:12" ht="45.6" customHeight="1" x14ac:dyDescent="0.25">
      <c r="A28" s="77" t="s">
        <v>108</v>
      </c>
      <c r="B28" s="78"/>
      <c r="C28" s="64" t="s">
        <v>106</v>
      </c>
      <c r="D28" s="65"/>
      <c r="E28" s="65"/>
      <c r="F28" s="65"/>
      <c r="G28" s="66"/>
      <c r="H28" s="79" t="s">
        <v>151</v>
      </c>
      <c r="I28" s="80"/>
      <c r="J28" s="91">
        <v>26.63</v>
      </c>
      <c r="K28" s="92"/>
      <c r="L28" s="38">
        <f t="shared" si="0"/>
        <v>106.52</v>
      </c>
    </row>
    <row r="29" spans="1:12" ht="41.45" customHeight="1" x14ac:dyDescent="0.25">
      <c r="A29" s="77" t="s">
        <v>105</v>
      </c>
      <c r="B29" s="78"/>
      <c r="C29" s="74" t="s">
        <v>107</v>
      </c>
      <c r="D29" s="75"/>
      <c r="E29" s="75"/>
      <c r="F29" s="75"/>
      <c r="G29" s="76"/>
      <c r="H29" s="86" t="s">
        <v>151</v>
      </c>
      <c r="I29" s="73"/>
      <c r="J29" s="86" t="s">
        <v>162</v>
      </c>
      <c r="K29" s="73"/>
      <c r="L29" s="37">
        <f>J29/H29*100</f>
        <v>106.52</v>
      </c>
    </row>
    <row r="30" spans="1:12" ht="36.75" customHeight="1" x14ac:dyDescent="0.25">
      <c r="A30" s="62" t="s">
        <v>152</v>
      </c>
      <c r="B30" s="63"/>
      <c r="C30" s="64" t="s">
        <v>153</v>
      </c>
      <c r="D30" s="65"/>
      <c r="E30" s="65"/>
      <c r="F30" s="65"/>
      <c r="G30" s="66"/>
      <c r="H30" s="67">
        <f>H31+H32</f>
        <v>649.29999999999995</v>
      </c>
      <c r="I30" s="68"/>
      <c r="J30" s="67">
        <f>J31+J32</f>
        <v>664.5</v>
      </c>
      <c r="K30" s="68"/>
      <c r="L30" s="41">
        <f>J30/H30*100</f>
        <v>102.34098259664255</v>
      </c>
    </row>
    <row r="31" spans="1:12" ht="110.25" customHeight="1" x14ac:dyDescent="0.25">
      <c r="A31" s="62" t="s">
        <v>154</v>
      </c>
      <c r="B31" s="63"/>
      <c r="C31" s="74" t="s">
        <v>155</v>
      </c>
      <c r="D31" s="75"/>
      <c r="E31" s="75"/>
      <c r="F31" s="75"/>
      <c r="G31" s="76"/>
      <c r="H31" s="72">
        <v>24.3</v>
      </c>
      <c r="I31" s="73"/>
      <c r="J31" s="72">
        <v>39.4</v>
      </c>
      <c r="K31" s="73"/>
      <c r="L31" s="40">
        <f t="shared" ref="L31:L32" si="1">J31/H31*100</f>
        <v>162.13991769547326</v>
      </c>
    </row>
    <row r="32" spans="1:12" ht="68.25" customHeight="1" x14ac:dyDescent="0.25">
      <c r="A32" s="62" t="s">
        <v>156</v>
      </c>
      <c r="B32" s="63"/>
      <c r="C32" s="69" t="s">
        <v>157</v>
      </c>
      <c r="D32" s="70"/>
      <c r="E32" s="70"/>
      <c r="F32" s="70"/>
      <c r="G32" s="71"/>
      <c r="H32" s="72">
        <v>625</v>
      </c>
      <c r="I32" s="73"/>
      <c r="J32" s="72">
        <v>625.1</v>
      </c>
      <c r="K32" s="73"/>
      <c r="L32" s="40">
        <f t="shared" si="1"/>
        <v>100.01599999999999</v>
      </c>
    </row>
    <row r="33" spans="1:12" ht="18" customHeight="1" x14ac:dyDescent="0.25">
      <c r="A33" s="62"/>
      <c r="B33" s="63"/>
      <c r="C33" s="93"/>
      <c r="D33" s="94"/>
      <c r="E33" s="94"/>
      <c r="F33" s="94"/>
      <c r="G33" s="95"/>
      <c r="H33" s="72">
        <v>36</v>
      </c>
      <c r="I33" s="96"/>
      <c r="J33" s="72">
        <v>46.43</v>
      </c>
      <c r="K33" s="96"/>
      <c r="L33" s="40"/>
    </row>
    <row r="34" spans="1:12" s="3" customFormat="1" ht="15.75" x14ac:dyDescent="0.25">
      <c r="A34" s="101" t="s">
        <v>3</v>
      </c>
      <c r="B34" s="101"/>
      <c r="C34" s="117" t="s">
        <v>23</v>
      </c>
      <c r="D34" s="117"/>
      <c r="E34" s="117"/>
      <c r="F34" s="117"/>
      <c r="G34" s="117"/>
      <c r="H34" s="106">
        <f>H35+H36+H37+H38+H39+H40</f>
        <v>25597.09</v>
      </c>
      <c r="I34" s="106"/>
      <c r="J34" s="106">
        <f>J35+J36+J37+J38+J39+J40</f>
        <v>25522.889999999996</v>
      </c>
      <c r="K34" s="106"/>
      <c r="L34" s="38">
        <f t="shared" si="0"/>
        <v>99.710123299171883</v>
      </c>
    </row>
    <row r="35" spans="1:12" ht="34.5" customHeight="1" x14ac:dyDescent="0.25">
      <c r="A35" s="83" t="s">
        <v>127</v>
      </c>
      <c r="B35" s="83"/>
      <c r="C35" s="84" t="s">
        <v>24</v>
      </c>
      <c r="D35" s="84"/>
      <c r="E35" s="84"/>
      <c r="F35" s="84"/>
      <c r="G35" s="84"/>
      <c r="H35" s="85">
        <v>15839.1</v>
      </c>
      <c r="I35" s="85"/>
      <c r="J35" s="85">
        <v>15839.1</v>
      </c>
      <c r="K35" s="85"/>
      <c r="L35" s="37">
        <f t="shared" si="0"/>
        <v>100</v>
      </c>
    </row>
    <row r="36" spans="1:12" ht="111.75" customHeight="1" x14ac:dyDescent="0.25">
      <c r="A36" s="77" t="s">
        <v>128</v>
      </c>
      <c r="B36" s="78"/>
      <c r="C36" s="69" t="s">
        <v>126</v>
      </c>
      <c r="D36" s="70"/>
      <c r="E36" s="70"/>
      <c r="F36" s="70"/>
      <c r="G36" s="71"/>
      <c r="H36" s="81">
        <v>5790.3</v>
      </c>
      <c r="I36" s="82"/>
      <c r="J36" s="81">
        <v>5066.2</v>
      </c>
      <c r="K36" s="82"/>
      <c r="L36" s="37">
        <f t="shared" si="0"/>
        <v>87.49460304302022</v>
      </c>
    </row>
    <row r="37" spans="1:12" ht="50.25" customHeight="1" x14ac:dyDescent="0.25">
      <c r="A37" s="83" t="s">
        <v>129</v>
      </c>
      <c r="B37" s="83"/>
      <c r="C37" s="84" t="s">
        <v>25</v>
      </c>
      <c r="D37" s="84"/>
      <c r="E37" s="84"/>
      <c r="F37" s="84"/>
      <c r="G37" s="84"/>
      <c r="H37" s="85">
        <v>201.1</v>
      </c>
      <c r="I37" s="85"/>
      <c r="J37" s="85">
        <v>201</v>
      </c>
      <c r="K37" s="85"/>
      <c r="L37" s="37">
        <f t="shared" si="0"/>
        <v>99.950273495773246</v>
      </c>
    </row>
    <row r="38" spans="1:12" ht="51" customHeight="1" x14ac:dyDescent="0.25">
      <c r="A38" s="77" t="s">
        <v>130</v>
      </c>
      <c r="B38" s="78"/>
      <c r="C38" s="84" t="s">
        <v>26</v>
      </c>
      <c r="D38" s="84"/>
      <c r="E38" s="84"/>
      <c r="F38" s="84"/>
      <c r="G38" s="84"/>
      <c r="H38" s="85" t="s">
        <v>119</v>
      </c>
      <c r="I38" s="85"/>
      <c r="J38" s="85">
        <v>3.8</v>
      </c>
      <c r="K38" s="85"/>
      <c r="L38" s="37">
        <f t="shared" si="0"/>
        <v>100</v>
      </c>
    </row>
    <row r="39" spans="1:12" ht="92.25" customHeight="1" x14ac:dyDescent="0.25">
      <c r="A39" s="77" t="s">
        <v>131</v>
      </c>
      <c r="B39" s="78"/>
      <c r="C39" s="69" t="s">
        <v>122</v>
      </c>
      <c r="D39" s="70"/>
      <c r="E39" s="70"/>
      <c r="F39" s="70"/>
      <c r="G39" s="71"/>
      <c r="H39" s="81">
        <v>3766.99</v>
      </c>
      <c r="I39" s="82"/>
      <c r="J39" s="81">
        <v>4416.99</v>
      </c>
      <c r="K39" s="82"/>
      <c r="L39" s="37">
        <f t="shared" si="0"/>
        <v>117.2551559733368</v>
      </c>
    </row>
    <row r="40" spans="1:12" ht="66" customHeight="1" x14ac:dyDescent="0.25">
      <c r="A40" s="77" t="s">
        <v>132</v>
      </c>
      <c r="B40" s="78"/>
      <c r="C40" s="88" t="s">
        <v>133</v>
      </c>
      <c r="D40" s="89"/>
      <c r="E40" s="89"/>
      <c r="F40" s="89"/>
      <c r="G40" s="90"/>
      <c r="H40" s="86" t="s">
        <v>159</v>
      </c>
      <c r="I40" s="73"/>
      <c r="J40" s="81">
        <v>-4.2</v>
      </c>
      <c r="K40" s="82"/>
      <c r="L40" s="37">
        <f t="shared" si="0"/>
        <v>100</v>
      </c>
    </row>
    <row r="41" spans="1:12" s="3" customFormat="1" ht="15.75" x14ac:dyDescent="0.25">
      <c r="A41" s="107"/>
      <c r="B41" s="108"/>
      <c r="C41" s="98" t="s">
        <v>4</v>
      </c>
      <c r="D41" s="98"/>
      <c r="E41" s="98"/>
      <c r="F41" s="98"/>
      <c r="G41" s="98"/>
      <c r="H41" s="106">
        <f>H34+H14</f>
        <v>31040.39</v>
      </c>
      <c r="I41" s="106"/>
      <c r="J41" s="106">
        <f>J34+J14</f>
        <v>31607.849999999995</v>
      </c>
      <c r="K41" s="106"/>
      <c r="L41" s="38">
        <f t="shared" si="0"/>
        <v>101.82813424702459</v>
      </c>
    </row>
    <row r="43" spans="1:12" ht="18.75" x14ac:dyDescent="0.3">
      <c r="A43" s="1" t="s">
        <v>165</v>
      </c>
      <c r="B43" s="1"/>
      <c r="C43" s="1"/>
      <c r="D43" s="1"/>
      <c r="E43" s="1"/>
      <c r="F43" s="1"/>
      <c r="G43" s="1"/>
      <c r="H43" s="29"/>
      <c r="I43" s="29"/>
      <c r="J43" s="29"/>
      <c r="K43" s="29"/>
      <c r="L43" s="1"/>
    </row>
    <row r="44" spans="1:12" ht="18.75" x14ac:dyDescent="0.3">
      <c r="A44" s="1" t="s">
        <v>166</v>
      </c>
      <c r="B44" s="1" t="s">
        <v>101</v>
      </c>
      <c r="C44" s="1"/>
      <c r="D44" s="1"/>
      <c r="E44" s="1"/>
      <c r="F44" s="1"/>
      <c r="G44" s="1"/>
      <c r="H44" s="29"/>
      <c r="I44" s="29"/>
      <c r="J44" s="29"/>
      <c r="K44" s="29"/>
      <c r="L44" s="1"/>
    </row>
    <row r="45" spans="1:12" ht="18.75" x14ac:dyDescent="0.3">
      <c r="A45" s="1" t="s">
        <v>6</v>
      </c>
      <c r="B45" s="1"/>
      <c r="C45" s="1"/>
      <c r="D45" s="1"/>
      <c r="E45" s="1"/>
      <c r="F45" s="1"/>
      <c r="G45" s="1"/>
      <c r="H45" s="29"/>
      <c r="I45" s="29"/>
      <c r="J45" s="29"/>
      <c r="K45" s="29"/>
      <c r="L45" s="1"/>
    </row>
    <row r="46" spans="1:12" ht="18.75" x14ac:dyDescent="0.3">
      <c r="A46" s="1" t="s">
        <v>102</v>
      </c>
      <c r="B46" s="1"/>
      <c r="C46" s="1"/>
      <c r="D46" s="1"/>
      <c r="E46" s="1"/>
      <c r="F46" s="1"/>
      <c r="G46" s="1"/>
      <c r="H46" s="29"/>
      <c r="I46" s="29"/>
      <c r="J46" s="29"/>
      <c r="K46" s="97" t="s">
        <v>164</v>
      </c>
      <c r="L46" s="97"/>
    </row>
    <row r="47" spans="1:12" ht="18.75" x14ac:dyDescent="0.3">
      <c r="A47" s="1"/>
      <c r="B47" s="1"/>
      <c r="C47" s="1"/>
      <c r="D47" s="1"/>
      <c r="E47" s="1"/>
      <c r="F47" s="1"/>
      <c r="G47" s="1"/>
      <c r="H47" s="29"/>
      <c r="I47" s="29"/>
      <c r="J47" s="29"/>
      <c r="K47" s="29"/>
      <c r="L47" s="1"/>
    </row>
  </sheetData>
  <mergeCells count="125">
    <mergeCell ref="A14:B14"/>
    <mergeCell ref="A40:B40"/>
    <mergeCell ref="C40:G40"/>
    <mergeCell ref="H40:I40"/>
    <mergeCell ref="J40:K40"/>
    <mergeCell ref="J17:K17"/>
    <mergeCell ref="A18:B18"/>
    <mergeCell ref="C18:G18"/>
    <mergeCell ref="H18:I18"/>
    <mergeCell ref="A35:B35"/>
    <mergeCell ref="C35:G35"/>
    <mergeCell ref="H35:I35"/>
    <mergeCell ref="J35:K35"/>
    <mergeCell ref="J22:K22"/>
    <mergeCell ref="A34:B34"/>
    <mergeCell ref="C34:G34"/>
    <mergeCell ref="H34:I34"/>
    <mergeCell ref="J34:K34"/>
    <mergeCell ref="A27:B27"/>
    <mergeCell ref="C27:G27"/>
    <mergeCell ref="H27:I27"/>
    <mergeCell ref="J16:K16"/>
    <mergeCell ref="A17:B17"/>
    <mergeCell ref="C17:G17"/>
    <mergeCell ref="H17:I17"/>
    <mergeCell ref="C14:G14"/>
    <mergeCell ref="H14:I14"/>
    <mergeCell ref="J14:K14"/>
    <mergeCell ref="A15:B15"/>
    <mergeCell ref="C15:G15"/>
    <mergeCell ref="H15:I15"/>
    <mergeCell ref="I2:L2"/>
    <mergeCell ref="I3:L3"/>
    <mergeCell ref="I4:L4"/>
    <mergeCell ref="I5:L5"/>
    <mergeCell ref="I6:L6"/>
    <mergeCell ref="A13:B13"/>
    <mergeCell ref="C13:G13"/>
    <mergeCell ref="H13:I13"/>
    <mergeCell ref="J13:K13"/>
    <mergeCell ref="J9:K9"/>
    <mergeCell ref="B8:I8"/>
    <mergeCell ref="B9:I9"/>
    <mergeCell ref="J15:K15"/>
    <mergeCell ref="A16:B16"/>
    <mergeCell ref="C16:G16"/>
    <mergeCell ref="H16:I16"/>
    <mergeCell ref="A41:B41"/>
    <mergeCell ref="J38:K38"/>
    <mergeCell ref="C38:G38"/>
    <mergeCell ref="H38:I38"/>
    <mergeCell ref="A38:B38"/>
    <mergeCell ref="A39:B39"/>
    <mergeCell ref="C39:G39"/>
    <mergeCell ref="H39:I39"/>
    <mergeCell ref="J39:K39"/>
    <mergeCell ref="K46:L46"/>
    <mergeCell ref="A21:B21"/>
    <mergeCell ref="C21:G21"/>
    <mergeCell ref="A25:B25"/>
    <mergeCell ref="C25:G25"/>
    <mergeCell ref="H25:I25"/>
    <mergeCell ref="J25:K25"/>
    <mergeCell ref="A23:B23"/>
    <mergeCell ref="C23:G23"/>
    <mergeCell ref="H23:I23"/>
    <mergeCell ref="J23:K23"/>
    <mergeCell ref="A24:B24"/>
    <mergeCell ref="C24:G24"/>
    <mergeCell ref="H24:I24"/>
    <mergeCell ref="J24:K24"/>
    <mergeCell ref="A26:B26"/>
    <mergeCell ref="C26:G26"/>
    <mergeCell ref="H26:I26"/>
    <mergeCell ref="J26:K26"/>
    <mergeCell ref="H21:I21"/>
    <mergeCell ref="J21:K21"/>
    <mergeCell ref="C41:G41"/>
    <mergeCell ref="H41:I41"/>
    <mergeCell ref="J41:K41"/>
    <mergeCell ref="J36:K36"/>
    <mergeCell ref="A37:B37"/>
    <mergeCell ref="C37:G37"/>
    <mergeCell ref="H37:I37"/>
    <mergeCell ref="J37:K37"/>
    <mergeCell ref="J18:K18"/>
    <mergeCell ref="A20:B20"/>
    <mergeCell ref="A19:B19"/>
    <mergeCell ref="C19:G19"/>
    <mergeCell ref="H19:I19"/>
    <mergeCell ref="J19:K19"/>
    <mergeCell ref="A36:B36"/>
    <mergeCell ref="C36:G36"/>
    <mergeCell ref="H36:I36"/>
    <mergeCell ref="J28:K28"/>
    <mergeCell ref="A29:B29"/>
    <mergeCell ref="C29:G29"/>
    <mergeCell ref="H29:I29"/>
    <mergeCell ref="J29:K29"/>
    <mergeCell ref="A22:B22"/>
    <mergeCell ref="A33:B33"/>
    <mergeCell ref="C33:G33"/>
    <mergeCell ref="H33:I33"/>
    <mergeCell ref="J33:K33"/>
    <mergeCell ref="C22:G22"/>
    <mergeCell ref="H22:I22"/>
    <mergeCell ref="C20:G20"/>
    <mergeCell ref="H20:I20"/>
    <mergeCell ref="A30:B30"/>
    <mergeCell ref="C30:G30"/>
    <mergeCell ref="H30:I30"/>
    <mergeCell ref="J30:K30"/>
    <mergeCell ref="A32:B32"/>
    <mergeCell ref="C32:G32"/>
    <mergeCell ref="H32:I32"/>
    <mergeCell ref="J32:K32"/>
    <mergeCell ref="A31:B31"/>
    <mergeCell ref="C31:G31"/>
    <mergeCell ref="H31:I31"/>
    <mergeCell ref="J31:K31"/>
    <mergeCell ref="J27:K27"/>
    <mergeCell ref="A28:B28"/>
    <mergeCell ref="C28:G28"/>
    <mergeCell ref="H28:I28"/>
    <mergeCell ref="J20:K20"/>
  </mergeCells>
  <pageMargins left="0.70866141732283472" right="0.70866141732283472" top="0.74803149606299213" bottom="0.74803149606299213" header="0.31496062992125984" footer="0.31496062992125984"/>
  <pageSetup paperSize="9" scale="6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1"/>
  <sheetViews>
    <sheetView zoomScale="82" zoomScaleNormal="82" workbookViewId="0">
      <selection activeCell="E13" sqref="E13"/>
    </sheetView>
  </sheetViews>
  <sheetFormatPr defaultRowHeight="15" x14ac:dyDescent="0.25"/>
  <cols>
    <col min="1" max="1" width="9.140625" customWidth="1"/>
    <col min="2" max="2" width="45.42578125" customWidth="1"/>
    <col min="3" max="3" width="13.28515625" customWidth="1"/>
    <col min="4" max="4" width="15.85546875" customWidth="1"/>
    <col min="5" max="5" width="13.140625" customWidth="1"/>
    <col min="6" max="6" width="5.140625" customWidth="1"/>
    <col min="7" max="7" width="13.140625" customWidth="1"/>
    <col min="8" max="8" width="5.42578125" customWidth="1"/>
    <col min="9" max="9" width="15.85546875" customWidth="1"/>
  </cols>
  <sheetData>
    <row r="1" spans="1:12" ht="18.75" x14ac:dyDescent="0.3">
      <c r="G1" s="1"/>
    </row>
    <row r="2" spans="1:12" ht="18.75" x14ac:dyDescent="0.3">
      <c r="G2" s="42" t="s">
        <v>120</v>
      </c>
      <c r="H2" s="42"/>
      <c r="I2" s="42"/>
    </row>
    <row r="3" spans="1:12" ht="18.75" x14ac:dyDescent="0.3">
      <c r="G3" s="42" t="s">
        <v>5</v>
      </c>
      <c r="H3" s="42"/>
      <c r="I3" s="42"/>
    </row>
    <row r="4" spans="1:12" ht="18.75" x14ac:dyDescent="0.3">
      <c r="G4" s="42" t="s">
        <v>6</v>
      </c>
      <c r="H4" s="42"/>
      <c r="I4" s="42"/>
    </row>
    <row r="5" spans="1:12" ht="18.75" x14ac:dyDescent="0.3">
      <c r="G5" s="43" t="s">
        <v>102</v>
      </c>
      <c r="H5" s="43"/>
      <c r="I5" s="43"/>
    </row>
    <row r="6" spans="1:12" ht="18.75" x14ac:dyDescent="0.3">
      <c r="G6" s="44" t="s">
        <v>177</v>
      </c>
      <c r="H6" s="44"/>
      <c r="I6" s="44"/>
    </row>
    <row r="10" spans="1:12" ht="18.75" customHeight="1" x14ac:dyDescent="0.25">
      <c r="A10" s="127" t="s">
        <v>169</v>
      </c>
      <c r="B10" s="127"/>
      <c r="C10" s="127"/>
      <c r="D10" s="127"/>
      <c r="E10" s="127"/>
      <c r="F10" s="127"/>
      <c r="G10" s="127"/>
      <c r="H10" s="127"/>
    </row>
    <row r="11" spans="1:12" ht="18.75" x14ac:dyDescent="0.3">
      <c r="A11" s="127"/>
      <c r="B11" s="127"/>
      <c r="C11" s="127"/>
      <c r="D11" s="127"/>
      <c r="E11" s="127"/>
      <c r="F11" s="127"/>
      <c r="G11" s="127"/>
      <c r="H11" s="127"/>
      <c r="I11" s="28"/>
      <c r="J11" s="28"/>
      <c r="K11" s="28"/>
      <c r="L11" s="28"/>
    </row>
    <row r="12" spans="1:12" ht="18.75" x14ac:dyDescent="0.3">
      <c r="A12" s="120"/>
      <c r="B12" s="120"/>
      <c r="C12" s="120"/>
      <c r="D12" s="120"/>
      <c r="E12" s="120"/>
      <c r="F12" s="120"/>
      <c r="G12" s="120"/>
      <c r="H12" s="120"/>
      <c r="I12" s="28"/>
      <c r="J12" s="28"/>
      <c r="K12" s="28"/>
      <c r="L12" s="28"/>
    </row>
    <row r="13" spans="1:12" ht="18.75" x14ac:dyDescent="0.3">
      <c r="A13" s="28"/>
      <c r="B13" s="28"/>
      <c r="C13" s="28"/>
      <c r="D13" s="28"/>
      <c r="E13" s="28" t="s">
        <v>27</v>
      </c>
      <c r="F13" s="28"/>
      <c r="G13" s="28"/>
      <c r="H13" s="28"/>
      <c r="I13" s="28"/>
      <c r="J13" s="28"/>
      <c r="K13" s="28"/>
      <c r="L13" s="28"/>
    </row>
    <row r="14" spans="1:12" ht="99.75" customHeight="1" x14ac:dyDescent="0.25">
      <c r="A14" s="5" t="s">
        <v>30</v>
      </c>
      <c r="B14" s="4" t="s">
        <v>33</v>
      </c>
      <c r="C14" s="4" t="s">
        <v>31</v>
      </c>
      <c r="D14" s="4" t="s">
        <v>32</v>
      </c>
      <c r="E14" s="128" t="s">
        <v>167</v>
      </c>
      <c r="F14" s="129"/>
      <c r="G14" s="130" t="s">
        <v>168</v>
      </c>
      <c r="H14" s="130"/>
      <c r="I14" s="5" t="s">
        <v>8</v>
      </c>
    </row>
    <row r="15" spans="1:12" s="3" customFormat="1" ht="15.75" x14ac:dyDescent="0.25">
      <c r="A15" s="51"/>
      <c r="B15" s="51" t="s">
        <v>34</v>
      </c>
      <c r="C15" s="51"/>
      <c r="D15" s="51"/>
      <c r="E15" s="131">
        <f>E16+E22+E24+E28+E32+E35+E37+E39+E42</f>
        <v>34459.5</v>
      </c>
      <c r="F15" s="131"/>
      <c r="G15" s="131">
        <f>G16+G22+G24+G28+G32+G35+G37+G39+G42</f>
        <v>30805.35</v>
      </c>
      <c r="H15" s="131"/>
      <c r="I15" s="50">
        <f>G15/E15*100</f>
        <v>89.395812475514731</v>
      </c>
    </row>
    <row r="16" spans="1:12" s="3" customFormat="1" ht="22.5" customHeight="1" x14ac:dyDescent="0.25">
      <c r="A16" s="47" t="s">
        <v>35</v>
      </c>
      <c r="B16" s="48" t="s">
        <v>36</v>
      </c>
      <c r="C16" s="49" t="s">
        <v>37</v>
      </c>
      <c r="D16" s="49" t="s">
        <v>38</v>
      </c>
      <c r="E16" s="122">
        <v>9915.2999999999993</v>
      </c>
      <c r="F16" s="122"/>
      <c r="G16" s="122">
        <v>9890.2999999999993</v>
      </c>
      <c r="H16" s="122"/>
      <c r="I16" s="50">
        <f t="shared" ref="I16:I43" si="0">G16/E16*100</f>
        <v>99.74786441156597</v>
      </c>
    </row>
    <row r="17" spans="1:9" ht="49.5" customHeight="1" x14ac:dyDescent="0.25">
      <c r="A17" s="9" t="s">
        <v>40</v>
      </c>
      <c r="B17" s="11" t="s">
        <v>76</v>
      </c>
      <c r="C17" s="10" t="s">
        <v>37</v>
      </c>
      <c r="D17" s="10" t="s">
        <v>39</v>
      </c>
      <c r="E17" s="123">
        <v>552.13</v>
      </c>
      <c r="F17" s="123"/>
      <c r="G17" s="123">
        <v>551.30999999999995</v>
      </c>
      <c r="H17" s="123"/>
      <c r="I17" s="31">
        <f t="shared" si="0"/>
        <v>99.85148425189719</v>
      </c>
    </row>
    <row r="18" spans="1:9" ht="99.75" customHeight="1" x14ac:dyDescent="0.25">
      <c r="A18" s="9" t="s">
        <v>41</v>
      </c>
      <c r="B18" s="12" t="s">
        <v>77</v>
      </c>
      <c r="C18" s="10" t="s">
        <v>37</v>
      </c>
      <c r="D18" s="10" t="s">
        <v>42</v>
      </c>
      <c r="E18" s="123">
        <v>3703.21</v>
      </c>
      <c r="F18" s="123"/>
      <c r="G18" s="123">
        <v>3703.06</v>
      </c>
      <c r="H18" s="123"/>
      <c r="I18" s="31">
        <f t="shared" si="0"/>
        <v>99.995949460063031</v>
      </c>
    </row>
    <row r="19" spans="1:9" ht="63" customHeight="1" x14ac:dyDescent="0.25">
      <c r="A19" s="9" t="s">
        <v>43</v>
      </c>
      <c r="B19" s="12" t="s">
        <v>104</v>
      </c>
      <c r="C19" s="10" t="s">
        <v>37</v>
      </c>
      <c r="D19" s="10" t="s">
        <v>103</v>
      </c>
      <c r="E19" s="118">
        <v>4.0199999999999996</v>
      </c>
      <c r="F19" s="119"/>
      <c r="G19" s="118">
        <v>4.0199999999999996</v>
      </c>
      <c r="H19" s="119"/>
      <c r="I19" s="31">
        <f>G19/E19*100</f>
        <v>100</v>
      </c>
    </row>
    <row r="20" spans="1:9" ht="24" customHeight="1" x14ac:dyDescent="0.25">
      <c r="A20" s="9" t="s">
        <v>45</v>
      </c>
      <c r="B20" s="13" t="s">
        <v>78</v>
      </c>
      <c r="C20" s="10" t="s">
        <v>37</v>
      </c>
      <c r="D20" s="10" t="s">
        <v>44</v>
      </c>
      <c r="E20" s="123">
        <v>5</v>
      </c>
      <c r="F20" s="123"/>
      <c r="G20" s="123">
        <v>0</v>
      </c>
      <c r="H20" s="123"/>
      <c r="I20" s="31">
        <f t="shared" si="0"/>
        <v>0</v>
      </c>
    </row>
    <row r="21" spans="1:9" ht="27" customHeight="1" x14ac:dyDescent="0.25">
      <c r="A21" s="9" t="s">
        <v>45</v>
      </c>
      <c r="B21" s="14" t="s">
        <v>79</v>
      </c>
      <c r="C21" s="10" t="s">
        <v>37</v>
      </c>
      <c r="D21" s="10" t="s">
        <v>46</v>
      </c>
      <c r="E21" s="123">
        <v>5411.9</v>
      </c>
      <c r="F21" s="123"/>
      <c r="G21" s="123">
        <v>5392.9</v>
      </c>
      <c r="H21" s="123"/>
      <c r="I21" s="31">
        <f t="shared" si="0"/>
        <v>99.648921820432747</v>
      </c>
    </row>
    <row r="22" spans="1:9" s="3" customFormat="1" ht="25.5" customHeight="1" x14ac:dyDescent="0.25">
      <c r="A22" s="47" t="s">
        <v>47</v>
      </c>
      <c r="B22" s="52" t="s">
        <v>80</v>
      </c>
      <c r="C22" s="49" t="s">
        <v>39</v>
      </c>
      <c r="D22" s="49" t="s">
        <v>38</v>
      </c>
      <c r="E22" s="122">
        <v>201</v>
      </c>
      <c r="F22" s="122"/>
      <c r="G22" s="122">
        <v>201</v>
      </c>
      <c r="H22" s="122"/>
      <c r="I22" s="50">
        <f t="shared" si="0"/>
        <v>100</v>
      </c>
    </row>
    <row r="23" spans="1:9" ht="42" customHeight="1" x14ac:dyDescent="0.25">
      <c r="A23" s="9" t="s">
        <v>48</v>
      </c>
      <c r="B23" s="15" t="s">
        <v>81</v>
      </c>
      <c r="C23" s="10" t="s">
        <v>39</v>
      </c>
      <c r="D23" s="10" t="s">
        <v>49</v>
      </c>
      <c r="E23" s="123">
        <v>201</v>
      </c>
      <c r="F23" s="123"/>
      <c r="G23" s="123">
        <v>201</v>
      </c>
      <c r="H23" s="123"/>
      <c r="I23" s="31">
        <f t="shared" si="0"/>
        <v>100</v>
      </c>
    </row>
    <row r="24" spans="1:9" s="3" customFormat="1" ht="42" customHeight="1" x14ac:dyDescent="0.25">
      <c r="A24" s="47" t="s">
        <v>50</v>
      </c>
      <c r="B24" s="59" t="s">
        <v>82</v>
      </c>
      <c r="C24" s="49" t="s">
        <v>49</v>
      </c>
      <c r="D24" s="49" t="s">
        <v>38</v>
      </c>
      <c r="E24" s="122">
        <v>2434.3000000000002</v>
      </c>
      <c r="F24" s="122"/>
      <c r="G24" s="122">
        <v>1784.3</v>
      </c>
      <c r="H24" s="122"/>
      <c r="I24" s="50">
        <f t="shared" si="0"/>
        <v>73.29827876596967</v>
      </c>
    </row>
    <row r="25" spans="1:9" ht="77.25" customHeight="1" x14ac:dyDescent="0.25">
      <c r="A25" s="9" t="s">
        <v>51</v>
      </c>
      <c r="B25" s="16" t="s">
        <v>83</v>
      </c>
      <c r="C25" s="10" t="s">
        <v>49</v>
      </c>
      <c r="D25" s="10" t="s">
        <v>52</v>
      </c>
      <c r="E25" s="123">
        <v>2376.9</v>
      </c>
      <c r="F25" s="123"/>
      <c r="G25" s="123">
        <v>1728</v>
      </c>
      <c r="H25" s="123"/>
      <c r="I25" s="31">
        <f t="shared" si="0"/>
        <v>72.699734948883005</v>
      </c>
    </row>
    <row r="26" spans="1:9" ht="26.25" customHeight="1" x14ac:dyDescent="0.25">
      <c r="A26" s="9" t="s">
        <v>53</v>
      </c>
      <c r="B26" s="17" t="s">
        <v>84</v>
      </c>
      <c r="C26" s="10" t="s">
        <v>49</v>
      </c>
      <c r="D26" s="10" t="s">
        <v>54</v>
      </c>
      <c r="E26" s="123">
        <v>54.4</v>
      </c>
      <c r="F26" s="123"/>
      <c r="G26" s="123">
        <v>54.4</v>
      </c>
      <c r="H26" s="123"/>
      <c r="I26" s="31">
        <f t="shared" si="0"/>
        <v>100</v>
      </c>
    </row>
    <row r="27" spans="1:9" ht="61.5" customHeight="1" x14ac:dyDescent="0.25">
      <c r="A27" s="9" t="s">
        <v>55</v>
      </c>
      <c r="B27" s="18" t="s">
        <v>85</v>
      </c>
      <c r="C27" s="10" t="s">
        <v>49</v>
      </c>
      <c r="D27" s="10" t="s">
        <v>56</v>
      </c>
      <c r="E27" s="123">
        <v>3</v>
      </c>
      <c r="F27" s="123"/>
      <c r="G27" s="123">
        <v>3</v>
      </c>
      <c r="H27" s="123"/>
      <c r="I27" s="31">
        <f t="shared" si="0"/>
        <v>100</v>
      </c>
    </row>
    <row r="28" spans="1:9" s="3" customFormat="1" ht="24" customHeight="1" x14ac:dyDescent="0.25">
      <c r="A28" s="47" t="s">
        <v>57</v>
      </c>
      <c r="B28" s="53" t="s">
        <v>86</v>
      </c>
      <c r="C28" s="49" t="s">
        <v>42</v>
      </c>
      <c r="D28" s="49" t="s">
        <v>38</v>
      </c>
      <c r="E28" s="121">
        <v>3110.4</v>
      </c>
      <c r="F28" s="121"/>
      <c r="G28" s="122">
        <v>1082.3</v>
      </c>
      <c r="H28" s="122"/>
      <c r="I28" s="50">
        <f t="shared" si="0"/>
        <v>34.796167695473251</v>
      </c>
    </row>
    <row r="29" spans="1:9" ht="24" customHeight="1" x14ac:dyDescent="0.25">
      <c r="A29" s="9" t="s">
        <v>58</v>
      </c>
      <c r="B29" s="19" t="s">
        <v>87</v>
      </c>
      <c r="C29" s="10" t="s">
        <v>42</v>
      </c>
      <c r="D29" s="10" t="s">
        <v>59</v>
      </c>
      <c r="E29" s="123">
        <v>10</v>
      </c>
      <c r="F29" s="123"/>
      <c r="G29" s="123">
        <v>10</v>
      </c>
      <c r="H29" s="123"/>
      <c r="I29" s="31">
        <f t="shared" si="0"/>
        <v>100</v>
      </c>
    </row>
    <row r="30" spans="1:9" ht="25.5" customHeight="1" x14ac:dyDescent="0.25">
      <c r="A30" s="9" t="s">
        <v>60</v>
      </c>
      <c r="B30" s="20" t="s">
        <v>88</v>
      </c>
      <c r="C30" s="10" t="s">
        <v>42</v>
      </c>
      <c r="D30" s="10" t="s">
        <v>52</v>
      </c>
      <c r="E30" s="123">
        <v>3093</v>
      </c>
      <c r="F30" s="123"/>
      <c r="G30" s="123">
        <v>3093</v>
      </c>
      <c r="H30" s="123"/>
      <c r="I30" s="31">
        <f t="shared" si="0"/>
        <v>100</v>
      </c>
    </row>
    <row r="31" spans="1:9" ht="39.75" customHeight="1" x14ac:dyDescent="0.25">
      <c r="A31" s="9" t="s">
        <v>61</v>
      </c>
      <c r="B31" s="21" t="s">
        <v>89</v>
      </c>
      <c r="C31" s="10" t="s">
        <v>42</v>
      </c>
      <c r="D31" s="10" t="s">
        <v>62</v>
      </c>
      <c r="E31" s="123">
        <v>10</v>
      </c>
      <c r="F31" s="123"/>
      <c r="G31" s="123">
        <v>10</v>
      </c>
      <c r="H31" s="123"/>
      <c r="I31" s="31">
        <f t="shared" si="0"/>
        <v>100</v>
      </c>
    </row>
    <row r="32" spans="1:9" s="3" customFormat="1" ht="28.5" customHeight="1" x14ac:dyDescent="0.25">
      <c r="A32" s="47" t="s">
        <v>63</v>
      </c>
      <c r="B32" s="54" t="s">
        <v>90</v>
      </c>
      <c r="C32" s="49" t="s">
        <v>59</v>
      </c>
      <c r="D32" s="49" t="s">
        <v>38</v>
      </c>
      <c r="E32" s="126">
        <f>E33+E34</f>
        <v>7619</v>
      </c>
      <c r="F32" s="126"/>
      <c r="G32" s="122">
        <f>G33+G34</f>
        <v>7570.2100000000009</v>
      </c>
      <c r="H32" s="122"/>
      <c r="I32" s="50">
        <f t="shared" si="0"/>
        <v>99.359627247670318</v>
      </c>
    </row>
    <row r="33" spans="1:12" ht="24" customHeight="1" x14ac:dyDescent="0.25">
      <c r="A33" s="9" t="s">
        <v>64</v>
      </c>
      <c r="B33" s="22" t="s">
        <v>91</v>
      </c>
      <c r="C33" s="10" t="s">
        <v>59</v>
      </c>
      <c r="D33" s="10" t="s">
        <v>39</v>
      </c>
      <c r="E33" s="61" t="s">
        <v>171</v>
      </c>
      <c r="F33" s="61"/>
      <c r="G33" s="123">
        <v>2617.9</v>
      </c>
      <c r="H33" s="123"/>
      <c r="I33" s="31">
        <f t="shared" si="0"/>
        <v>100</v>
      </c>
    </row>
    <row r="34" spans="1:12" ht="25.5" customHeight="1" x14ac:dyDescent="0.25">
      <c r="A34" s="9" t="s">
        <v>65</v>
      </c>
      <c r="B34" s="23" t="s">
        <v>92</v>
      </c>
      <c r="C34" s="10" t="s">
        <v>59</v>
      </c>
      <c r="D34" s="10" t="s">
        <v>49</v>
      </c>
      <c r="E34" s="61" t="s">
        <v>170</v>
      </c>
      <c r="F34" s="61"/>
      <c r="G34" s="123">
        <v>4952.3100000000004</v>
      </c>
      <c r="H34" s="123"/>
      <c r="I34" s="31">
        <f>E34/G34*100</f>
        <v>100.98519680714656</v>
      </c>
    </row>
    <row r="35" spans="1:12" s="3" customFormat="1" ht="27.75" customHeight="1" x14ac:dyDescent="0.25">
      <c r="A35" s="47" t="s">
        <v>66</v>
      </c>
      <c r="B35" s="55" t="s">
        <v>93</v>
      </c>
      <c r="C35" s="49" t="s">
        <v>67</v>
      </c>
      <c r="D35" s="49" t="s">
        <v>38</v>
      </c>
      <c r="E35" s="125" t="s">
        <v>121</v>
      </c>
      <c r="F35" s="125"/>
      <c r="G35" s="122">
        <v>75</v>
      </c>
      <c r="H35" s="122"/>
      <c r="I35" s="50">
        <f t="shared" si="0"/>
        <v>100</v>
      </c>
    </row>
    <row r="36" spans="1:12" ht="37.5" customHeight="1" x14ac:dyDescent="0.25">
      <c r="A36" s="9" t="s">
        <v>68</v>
      </c>
      <c r="B36" s="24" t="s">
        <v>94</v>
      </c>
      <c r="C36" s="10" t="s">
        <v>67</v>
      </c>
      <c r="D36" s="10" t="s">
        <v>67</v>
      </c>
      <c r="E36" s="61" t="s">
        <v>121</v>
      </c>
      <c r="F36" s="61"/>
      <c r="G36" s="123">
        <v>75</v>
      </c>
      <c r="H36" s="123"/>
      <c r="I36" s="31">
        <f t="shared" si="0"/>
        <v>100</v>
      </c>
    </row>
    <row r="37" spans="1:12" s="3" customFormat="1" ht="28.5" customHeight="1" x14ac:dyDescent="0.25">
      <c r="A37" s="47" t="s">
        <v>69</v>
      </c>
      <c r="B37" s="56" t="s">
        <v>95</v>
      </c>
      <c r="C37" s="49" t="s">
        <v>70</v>
      </c>
      <c r="D37" s="49" t="s">
        <v>38</v>
      </c>
      <c r="E37" s="121">
        <v>10706.6</v>
      </c>
      <c r="F37" s="121"/>
      <c r="G37" s="122">
        <v>9804.34</v>
      </c>
      <c r="H37" s="122"/>
      <c r="I37" s="50">
        <f t="shared" si="0"/>
        <v>91.572861599387295</v>
      </c>
    </row>
    <row r="38" spans="1:12" ht="24" customHeight="1" x14ac:dyDescent="0.25">
      <c r="A38" s="9" t="s">
        <v>71</v>
      </c>
      <c r="B38" s="25" t="s">
        <v>96</v>
      </c>
      <c r="C38" s="10" t="s">
        <v>70</v>
      </c>
      <c r="D38" s="10" t="s">
        <v>37</v>
      </c>
      <c r="E38" s="61" t="s">
        <v>172</v>
      </c>
      <c r="F38" s="61"/>
      <c r="G38" s="123">
        <v>9804.4</v>
      </c>
      <c r="H38" s="123"/>
      <c r="I38" s="31">
        <f t="shared" si="0"/>
        <v>91.573422001382326</v>
      </c>
    </row>
    <row r="39" spans="1:12" s="3" customFormat="1" ht="28.5" customHeight="1" x14ac:dyDescent="0.25">
      <c r="A39" s="47" t="s">
        <v>72</v>
      </c>
      <c r="B39" s="57" t="s">
        <v>97</v>
      </c>
      <c r="C39" s="49" t="s">
        <v>54</v>
      </c>
      <c r="D39" s="49" t="s">
        <v>38</v>
      </c>
      <c r="E39" s="121">
        <v>369.3</v>
      </c>
      <c r="F39" s="121"/>
      <c r="G39" s="122">
        <v>369.3</v>
      </c>
      <c r="H39" s="122"/>
      <c r="I39" s="50">
        <f t="shared" si="0"/>
        <v>100</v>
      </c>
    </row>
    <row r="40" spans="1:12" ht="27" customHeight="1" x14ac:dyDescent="0.25">
      <c r="A40" s="9" t="s">
        <v>73</v>
      </c>
      <c r="B40" s="26" t="s">
        <v>98</v>
      </c>
      <c r="C40" s="10" t="s">
        <v>54</v>
      </c>
      <c r="D40" s="10" t="s">
        <v>37</v>
      </c>
      <c r="E40" s="61" t="s">
        <v>173</v>
      </c>
      <c r="F40" s="61"/>
      <c r="G40" s="123">
        <v>217.4</v>
      </c>
      <c r="H40" s="123"/>
      <c r="I40" s="31">
        <f t="shared" si="0"/>
        <v>100</v>
      </c>
    </row>
    <row r="41" spans="1:12" ht="27" customHeight="1" x14ac:dyDescent="0.25">
      <c r="A41" s="39">
        <v>42774</v>
      </c>
      <c r="B41" s="26" t="s">
        <v>134</v>
      </c>
      <c r="C41" s="36" t="s">
        <v>54</v>
      </c>
      <c r="D41" s="36" t="s">
        <v>49</v>
      </c>
      <c r="E41" s="86" t="s">
        <v>135</v>
      </c>
      <c r="F41" s="73"/>
      <c r="G41" s="118">
        <v>34.299999999999997</v>
      </c>
      <c r="H41" s="119"/>
      <c r="I41" s="38">
        <f>G41/E41*100</f>
        <v>57.166666666666664</v>
      </c>
    </row>
    <row r="42" spans="1:12" s="3" customFormat="1" ht="27" customHeight="1" x14ac:dyDescent="0.25">
      <c r="A42" s="47" t="s">
        <v>74</v>
      </c>
      <c r="B42" s="58" t="s">
        <v>99</v>
      </c>
      <c r="C42" s="49" t="s">
        <v>44</v>
      </c>
      <c r="D42" s="49" t="s">
        <v>38</v>
      </c>
      <c r="E42" s="122">
        <v>28.6</v>
      </c>
      <c r="F42" s="122"/>
      <c r="G42" s="122">
        <v>28.6</v>
      </c>
      <c r="H42" s="122"/>
      <c r="I42" s="50">
        <f t="shared" si="0"/>
        <v>100</v>
      </c>
    </row>
    <row r="43" spans="1:12" ht="25.5" customHeight="1" x14ac:dyDescent="0.25">
      <c r="A43" s="32" t="s">
        <v>75</v>
      </c>
      <c r="B43" s="35" t="s">
        <v>100</v>
      </c>
      <c r="C43" s="33" t="s">
        <v>44</v>
      </c>
      <c r="D43" s="33" t="s">
        <v>37</v>
      </c>
      <c r="E43" s="61" t="s">
        <v>174</v>
      </c>
      <c r="F43" s="61"/>
      <c r="G43" s="123">
        <v>28.6</v>
      </c>
      <c r="H43" s="123"/>
      <c r="I43" s="34">
        <f t="shared" si="0"/>
        <v>100</v>
      </c>
    </row>
    <row r="44" spans="1:12" ht="30" customHeight="1" x14ac:dyDescent="0.3">
      <c r="A44" s="6"/>
      <c r="B44" s="6"/>
      <c r="C44" s="7"/>
      <c r="D44" s="7"/>
      <c r="E44" s="124"/>
      <c r="F44" s="124"/>
      <c r="G44" s="124"/>
      <c r="H44" s="124"/>
      <c r="I44" s="8"/>
    </row>
    <row r="45" spans="1:12" ht="18.75" x14ac:dyDescent="0.3">
      <c r="A45" s="1"/>
      <c r="B45" s="1"/>
      <c r="C45" s="1"/>
      <c r="D45" s="1"/>
      <c r="E45" s="1"/>
      <c r="F45" s="1"/>
      <c r="G45" s="1"/>
      <c r="H45" s="45"/>
      <c r="I45" s="45"/>
      <c r="J45" s="1"/>
      <c r="K45" s="1"/>
      <c r="L45" s="1"/>
    </row>
    <row r="46" spans="1:12" ht="18.75" x14ac:dyDescent="0.3">
      <c r="A46" s="1"/>
      <c r="B46" s="1"/>
      <c r="C46" s="1"/>
      <c r="D46" s="1"/>
      <c r="E46" s="1"/>
      <c r="F46" s="1"/>
      <c r="G46" s="1"/>
      <c r="H46" s="45"/>
      <c r="I46" s="45"/>
      <c r="J46" s="1"/>
      <c r="K46" s="1"/>
      <c r="L46" s="1"/>
    </row>
    <row r="47" spans="1:12" ht="18.75" x14ac:dyDescent="0.3">
      <c r="A47" s="1"/>
      <c r="B47" s="1" t="s">
        <v>165</v>
      </c>
      <c r="C47" s="1"/>
      <c r="D47" s="1"/>
      <c r="E47" s="1"/>
      <c r="F47" s="1"/>
      <c r="G47" s="1"/>
      <c r="H47" s="45"/>
      <c r="I47" s="45"/>
      <c r="J47" s="1"/>
      <c r="K47" s="1"/>
      <c r="L47" s="1"/>
    </row>
    <row r="48" spans="1:12" ht="18.75" x14ac:dyDescent="0.3">
      <c r="A48" s="1"/>
      <c r="B48" s="1" t="s">
        <v>175</v>
      </c>
      <c r="C48" s="1"/>
      <c r="D48" s="1"/>
      <c r="E48" s="1"/>
      <c r="F48" s="1"/>
      <c r="G48" s="1"/>
      <c r="H48" s="45"/>
      <c r="I48" s="45"/>
      <c r="J48" s="1"/>
    </row>
    <row r="49" spans="1:12" ht="18.75" x14ac:dyDescent="0.3">
      <c r="A49" s="1"/>
      <c r="B49" s="1" t="s">
        <v>176</v>
      </c>
      <c r="C49" s="1"/>
      <c r="D49" s="1"/>
      <c r="E49" s="1"/>
      <c r="F49" s="1"/>
      <c r="G49" s="1"/>
      <c r="H49" s="45"/>
      <c r="I49" s="45"/>
      <c r="J49" s="1"/>
      <c r="K49" s="1"/>
      <c r="L49" s="1"/>
    </row>
    <row r="50" spans="1:12" ht="18.75" x14ac:dyDescent="0.3">
      <c r="B50" s="1" t="s">
        <v>102</v>
      </c>
      <c r="H50" s="45" t="s">
        <v>164</v>
      </c>
      <c r="I50" s="45"/>
    </row>
    <row r="51" spans="1:12" x14ac:dyDescent="0.25">
      <c r="H51" s="46"/>
      <c r="I51" s="46"/>
    </row>
  </sheetData>
  <mergeCells count="64">
    <mergeCell ref="E16:F16"/>
    <mergeCell ref="G16:H16"/>
    <mergeCell ref="E17:F17"/>
    <mergeCell ref="G17:H17"/>
    <mergeCell ref="A10:H11"/>
    <mergeCell ref="E14:F14"/>
    <mergeCell ref="G14:H14"/>
    <mergeCell ref="E15:F15"/>
    <mergeCell ref="G15:H15"/>
    <mergeCell ref="E19:F19"/>
    <mergeCell ref="E22:F22"/>
    <mergeCell ref="G22:H22"/>
    <mergeCell ref="E18:F18"/>
    <mergeCell ref="G18:H18"/>
    <mergeCell ref="E20:F20"/>
    <mergeCell ref="G20:H20"/>
    <mergeCell ref="E21:F21"/>
    <mergeCell ref="G21:H21"/>
    <mergeCell ref="G19:H19"/>
    <mergeCell ref="E29:F29"/>
    <mergeCell ref="G29:H29"/>
    <mergeCell ref="E30:F30"/>
    <mergeCell ref="G30:H30"/>
    <mergeCell ref="E23:F23"/>
    <mergeCell ref="G23:H23"/>
    <mergeCell ref="E24:F24"/>
    <mergeCell ref="G24:H24"/>
    <mergeCell ref="E28:F28"/>
    <mergeCell ref="G28:H28"/>
    <mergeCell ref="E26:F26"/>
    <mergeCell ref="G26:H26"/>
    <mergeCell ref="E27:F27"/>
    <mergeCell ref="G27:H27"/>
    <mergeCell ref="E25:F25"/>
    <mergeCell ref="G25:H25"/>
    <mergeCell ref="G33:H33"/>
    <mergeCell ref="E34:F34"/>
    <mergeCell ref="G34:H34"/>
    <mergeCell ref="E31:F31"/>
    <mergeCell ref="G31:H31"/>
    <mergeCell ref="E32:F32"/>
    <mergeCell ref="G32:H32"/>
    <mergeCell ref="E44:F44"/>
    <mergeCell ref="G44:H44"/>
    <mergeCell ref="E43:F43"/>
    <mergeCell ref="G43:H43"/>
    <mergeCell ref="E42:F42"/>
    <mergeCell ref="G42:H42"/>
    <mergeCell ref="E41:F41"/>
    <mergeCell ref="G41:H41"/>
    <mergeCell ref="A12:H12"/>
    <mergeCell ref="E39:F39"/>
    <mergeCell ref="G39:H39"/>
    <mergeCell ref="E40:F40"/>
    <mergeCell ref="G40:H40"/>
    <mergeCell ref="E37:F37"/>
    <mergeCell ref="G37:H37"/>
    <mergeCell ref="E38:F38"/>
    <mergeCell ref="G38:H38"/>
    <mergeCell ref="E35:F35"/>
    <mergeCell ref="G35:H35"/>
    <mergeCell ref="E36:F36"/>
    <mergeCell ref="G36:H36"/>
    <mergeCell ref="E33:F33"/>
  </mergeCells>
  <pageMargins left="0.70866141732283472" right="0.70866141732283472" top="0.74803149606299213" bottom="0.74803149606299213" header="0.31496062992125984" footer="0.31496062992125984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доходы приложение 1</vt:lpstr>
      <vt:lpstr>расходы прил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2019-06-27T08:05:55Z</dcterms:modified>
</cp:coreProperties>
</file>