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 activeTab="1"/>
  </bookViews>
  <sheets>
    <sheet name="прил 4" sheetId="2" r:id="rId1"/>
    <sheet name="прил 5" sheetId="3" r:id="rId2"/>
    <sheet name="прил 6" sheetId="4" r:id="rId3"/>
    <sheet name="прил 7" sheetId="17" r:id="rId4"/>
    <sheet name="прил 8" sheetId="18" r:id="rId5"/>
    <sheet name="прил 9" sheetId="15" r:id="rId6"/>
    <sheet name="прил 10" sheetId="19" r:id="rId7"/>
  </sheets>
  <definedNames>
    <definedName name="_xlnm.Print_Area" localSheetId="6">'прил 10'!$A$1:$E$213</definedName>
    <definedName name="_xlnm.Print_Area" localSheetId="0">'прил 4'!$A$1:$C$52</definedName>
    <definedName name="_xlnm.Print_Area" localSheetId="1">'прил 5'!$A$1:$G$34</definedName>
    <definedName name="_xlnm.Print_Area" localSheetId="4">'прил 8'!$A$1:$H$254</definedName>
    <definedName name="_xlnm.Print_Area" localSheetId="5">'прил 9'!$A$1:$D$29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7" i="19" l="1"/>
  <c r="E171" i="19"/>
  <c r="E172" i="19"/>
  <c r="E173" i="19"/>
  <c r="E174" i="19"/>
  <c r="E183" i="19"/>
  <c r="C12" i="2" l="1"/>
  <c r="E149" i="19" l="1"/>
  <c r="E150" i="19"/>
  <c r="E151" i="19"/>
  <c r="E92" i="19"/>
  <c r="E93" i="19"/>
  <c r="E94" i="19"/>
  <c r="E55" i="19"/>
  <c r="E56" i="19"/>
  <c r="E57" i="19"/>
  <c r="E59" i="19"/>
  <c r="E60" i="19"/>
  <c r="E61" i="19"/>
  <c r="D22" i="4"/>
  <c r="H206" i="18" l="1"/>
  <c r="H207" i="18"/>
  <c r="H208" i="18"/>
  <c r="H80" i="18"/>
  <c r="H79" i="18" s="1"/>
  <c r="H78" i="18" s="1"/>
  <c r="H75" i="18"/>
  <c r="H74" i="18"/>
  <c r="H76" i="18"/>
  <c r="H89" i="18"/>
  <c r="G204" i="17" l="1"/>
  <c r="G203" i="17" s="1"/>
  <c r="G202" i="17" s="1"/>
  <c r="G88" i="17"/>
  <c r="G75" i="17"/>
  <c r="G74" i="17" s="1"/>
  <c r="G73" i="17" s="1"/>
  <c r="G165" i="17" l="1"/>
  <c r="G164" i="17" s="1"/>
  <c r="C20" i="15" l="1"/>
  <c r="C19" i="15" s="1"/>
  <c r="C18" i="15" s="1"/>
  <c r="E39" i="19" l="1"/>
  <c r="E198" i="19"/>
  <c r="E197" i="19" s="1"/>
  <c r="E46" i="19"/>
  <c r="E45" i="19" s="1"/>
  <c r="E44" i="19" s="1"/>
  <c r="H191" i="18"/>
  <c r="H190" i="18" s="1"/>
  <c r="H246" i="18"/>
  <c r="H245" i="18" s="1"/>
  <c r="H244" i="18" s="1"/>
  <c r="H247" i="18"/>
  <c r="H62" i="18"/>
  <c r="H61" i="18" s="1"/>
  <c r="H60" i="18" s="1"/>
  <c r="H40" i="18"/>
  <c r="H39" i="18" s="1"/>
  <c r="H38" i="18" s="1"/>
  <c r="H37" i="18" s="1"/>
  <c r="G242" i="17"/>
  <c r="G241" i="17" s="1"/>
  <c r="G240" i="17" s="1"/>
  <c r="G239" i="17" s="1"/>
  <c r="G19" i="17"/>
  <c r="G39" i="17"/>
  <c r="G40" i="17"/>
  <c r="G61" i="17"/>
  <c r="G60" i="17" s="1"/>
  <c r="G59" i="17" s="1"/>
  <c r="E114" i="19" l="1"/>
  <c r="E113" i="19" s="1"/>
  <c r="E181" i="19" l="1"/>
  <c r="E144" i="19"/>
  <c r="E143" i="19" s="1"/>
  <c r="E142" i="19" s="1"/>
  <c r="E138" i="19"/>
  <c r="E137" i="19" s="1"/>
  <c r="E139" i="19"/>
  <c r="E135" i="19"/>
  <c r="E134" i="19" s="1"/>
  <c r="E133" i="19" s="1"/>
  <c r="E131" i="19"/>
  <c r="E130" i="19" s="1"/>
  <c r="E129" i="19" s="1"/>
  <c r="E121" i="19"/>
  <c r="E122" i="19"/>
  <c r="E123" i="19"/>
  <c r="E119" i="19"/>
  <c r="E118" i="19" s="1"/>
  <c r="E117" i="19" s="1"/>
  <c r="E98" i="19"/>
  <c r="E97" i="19" s="1"/>
  <c r="E96" i="19" s="1"/>
  <c r="E28" i="19"/>
  <c r="E27" i="19" s="1"/>
  <c r="E26" i="19" s="1"/>
  <c r="E20" i="19"/>
  <c r="E19" i="19" s="1"/>
  <c r="E18" i="19" s="1"/>
  <c r="H186" i="18"/>
  <c r="H185" i="18" s="1"/>
  <c r="H184" i="18" s="1"/>
  <c r="H181" i="18"/>
  <c r="H180" i="18" s="1"/>
  <c r="H182" i="18"/>
  <c r="H178" i="18"/>
  <c r="H177" i="18" s="1"/>
  <c r="H176" i="18" s="1"/>
  <c r="H172" i="18"/>
  <c r="H171" i="18" s="1"/>
  <c r="H170" i="18" s="1"/>
  <c r="H160" i="18"/>
  <c r="H161" i="18"/>
  <c r="H163" i="18"/>
  <c r="H162" i="18" s="1"/>
  <c r="H84" i="18"/>
  <c r="H83" i="18" s="1"/>
  <c r="H82" i="18" s="1"/>
  <c r="H58" i="18"/>
  <c r="H57" i="18" s="1"/>
  <c r="H56" i="18" s="1"/>
  <c r="G160" i="17"/>
  <c r="G159" i="17" s="1"/>
  <c r="G158" i="17" s="1"/>
  <c r="G157" i="17" s="1"/>
  <c r="G151" i="17"/>
  <c r="G150" i="17" s="1"/>
  <c r="G152" i="17"/>
  <c r="G147" i="17"/>
  <c r="G146" i="17" s="1"/>
  <c r="G145" i="17" s="1"/>
  <c r="G148" i="17"/>
  <c r="G81" i="17"/>
  <c r="G82" i="17"/>
  <c r="G70" i="17"/>
  <c r="G69" i="17" s="1"/>
  <c r="G68" i="17" s="1"/>
  <c r="G57" i="17"/>
  <c r="G56" i="17" s="1"/>
  <c r="G55" i="17" s="1"/>
  <c r="G179" i="17"/>
  <c r="G178" i="17" s="1"/>
  <c r="G177" i="17" s="1"/>
  <c r="G186" i="17" l="1"/>
  <c r="H92" i="18" l="1"/>
  <c r="G93" i="17" l="1"/>
  <c r="G168" i="17"/>
  <c r="G106" i="17"/>
  <c r="G172" i="17" l="1"/>
  <c r="E108" i="19" l="1"/>
  <c r="E63" i="19"/>
  <c r="E88" i="19"/>
  <c r="E104" i="19"/>
  <c r="E76" i="19"/>
  <c r="H189" i="18" l="1"/>
  <c r="H175" i="18" s="1"/>
  <c r="H167" i="18"/>
  <c r="H168" i="18"/>
  <c r="H166" i="18"/>
  <c r="H147" i="18"/>
  <c r="H73" i="18"/>
  <c r="H27" i="18"/>
  <c r="H26" i="18" s="1"/>
  <c r="H131" i="18" l="1"/>
  <c r="H107" i="18" l="1"/>
  <c r="H93" i="18" l="1"/>
  <c r="H94" i="18"/>
  <c r="H126" i="18"/>
  <c r="H125" i="18" s="1"/>
  <c r="H127" i="18"/>
  <c r="H128" i="18"/>
  <c r="H129" i="18"/>
  <c r="H108" i="18"/>
  <c r="H109" i="18"/>
  <c r="H20" i="18"/>
  <c r="H21" i="18"/>
  <c r="H22" i="18"/>
  <c r="H23" i="18"/>
  <c r="D37" i="4"/>
  <c r="G107" i="17"/>
  <c r="G108" i="17"/>
  <c r="D12" i="4"/>
  <c r="G72" i="17"/>
  <c r="G138" i="17"/>
  <c r="G144" i="17"/>
  <c r="G226" i="17"/>
  <c r="G227" i="17"/>
  <c r="G228" i="17"/>
  <c r="G229" i="17"/>
  <c r="G187" i="17"/>
  <c r="G188" i="17"/>
  <c r="G181" i="17"/>
  <c r="G182" i="17"/>
  <c r="G183" i="17"/>
  <c r="G173" i="17"/>
  <c r="G174" i="17"/>
  <c r="G175" i="17"/>
  <c r="G167" i="17"/>
  <c r="G169" i="17"/>
  <c r="G140" i="17"/>
  <c r="G141" i="17"/>
  <c r="G142" i="17"/>
  <c r="G135" i="17"/>
  <c r="G136" i="17"/>
  <c r="G130" i="17"/>
  <c r="G131" i="17"/>
  <c r="G132" i="17"/>
  <c r="G122" i="17"/>
  <c r="G123" i="17"/>
  <c r="G124" i="17"/>
  <c r="G125" i="17"/>
  <c r="G126" i="17"/>
  <c r="G77" i="17"/>
  <c r="G78" i="17"/>
  <c r="G79" i="17"/>
  <c r="G37" i="17"/>
  <c r="G12" i="17"/>
  <c r="G13" i="17"/>
  <c r="G14" i="17"/>
  <c r="G15" i="17"/>
  <c r="G129" i="17"/>
  <c r="G128" i="17" s="1"/>
  <c r="G91" i="17" l="1"/>
  <c r="C25" i="2"/>
  <c r="B40" i="2" l="1"/>
  <c r="C16" i="3"/>
  <c r="C20" i="3"/>
  <c r="G171" i="17" l="1"/>
  <c r="G92" i="17"/>
  <c r="G63" i="17" l="1"/>
  <c r="G119" i="17" l="1"/>
  <c r="E48" i="19" l="1"/>
  <c r="E128" i="19"/>
  <c r="H174" i="18"/>
  <c r="G163" i="17" l="1"/>
  <c r="G162" i="17" s="1"/>
  <c r="D30" i="4" l="1"/>
  <c r="D35" i="4"/>
  <c r="C24" i="3" l="1"/>
  <c r="E112" i="19" l="1"/>
  <c r="E54" i="19" l="1"/>
  <c r="E14" i="19"/>
  <c r="E13" i="19" l="1"/>
  <c r="E12" i="19" s="1"/>
  <c r="E11" i="19"/>
  <c r="H235" i="18"/>
  <c r="H236" i="18" s="1"/>
  <c r="H237" i="18" s="1"/>
  <c r="H238" i="18" s="1"/>
  <c r="H228" i="18" s="1"/>
  <c r="G211" i="17" l="1"/>
  <c r="G201" i="17" s="1"/>
  <c r="E176" i="19" l="1"/>
  <c r="E159" i="19"/>
  <c r="E148" i="19" s="1"/>
  <c r="E49" i="19"/>
  <c r="E50" i="19" s="1"/>
  <c r="E51" i="19" s="1"/>
  <c r="H31" i="18"/>
  <c r="H25" i="18" s="1"/>
  <c r="H142" i="18"/>
  <c r="H141" i="18" s="1"/>
  <c r="H165" i="18"/>
  <c r="H216" i="18"/>
  <c r="H205" i="18" s="1"/>
  <c r="H243" i="18"/>
  <c r="H241" i="18" s="1"/>
  <c r="G23" i="17"/>
  <c r="G43" i="17"/>
  <c r="G49" i="17"/>
  <c r="G134" i="17"/>
  <c r="G139" i="17"/>
  <c r="G212" i="17"/>
  <c r="G220" i="17"/>
  <c r="G225" i="17"/>
  <c r="G238" i="17"/>
  <c r="E10" i="19" l="1"/>
  <c r="G50" i="17"/>
  <c r="G51" i="17" s="1"/>
  <c r="N64" i="17"/>
  <c r="G48" i="17"/>
  <c r="G47" i="17" s="1"/>
  <c r="H215" i="18"/>
  <c r="H214" i="18" s="1"/>
  <c r="H204" i="18"/>
  <c r="H202" i="18" s="1"/>
  <c r="G231" i="17"/>
  <c r="G224" i="17" s="1"/>
  <c r="E158" i="19"/>
  <c r="E157" i="19" s="1"/>
  <c r="G210" i="17"/>
  <c r="G200" i="17"/>
  <c r="G199" i="17" s="1"/>
  <c r="G18" i="17"/>
  <c r="G17" i="17" s="1"/>
  <c r="G11" i="17" l="1"/>
  <c r="G10" i="17" s="1"/>
  <c r="D40" i="4"/>
  <c r="D33" i="4"/>
  <c r="D26" i="4"/>
  <c r="D20" i="4"/>
  <c r="D10" i="4" l="1"/>
  <c r="C14" i="3"/>
  <c r="C13" i="3" s="1"/>
  <c r="H50" i="18"/>
  <c r="H51" i="18" s="1"/>
  <c r="H52" i="18"/>
  <c r="H48" i="18"/>
  <c r="H19" i="18" s="1"/>
  <c r="H49" i="18" l="1"/>
  <c r="H18" i="18"/>
  <c r="H11" i="18" s="1"/>
</calcChain>
</file>

<file path=xl/sharedStrings.xml><?xml version="1.0" encoding="utf-8"?>
<sst xmlns="http://schemas.openxmlformats.org/spreadsheetml/2006/main" count="2550" uniqueCount="582">
  <si>
    <t>Шаумянского сельского поселения</t>
  </si>
  <si>
    <t xml:space="preserve">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</si>
  <si>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</si>
  <si>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</si>
  <si>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</si>
  <si>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</si>
  <si>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</si>
  <si>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</si>
  <si>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</si>
  <si>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</si>
  <si>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</si>
  <si>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</si>
  <si>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</si>
  <si>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</si>
  <si>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</si>
  <si>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</si>
  <si>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</si>
  <si>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</si>
  <si>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</si>
  <si>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</si>
  <si>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</si>
  <si>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</si>
  <si>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</si>
  <si>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</si>
  <si>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</si>
  <si>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</si>
  <si>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</si>
  <si>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</si>
  <si>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</si>
  <si>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</si>
  <si>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</si>
  <si>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</si>
  <si>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</si>
  <si>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</si>
  <si>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</si>
  <si>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</si>
  <si>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</si>
  <si>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</si>
  <si>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</si>
  <si>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</si>
  <si>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</si>
  <si>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</si>
  <si>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</si>
  <si>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</si>
  <si>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</si>
  <si>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</si>
  <si>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</si>
  <si>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</si>
  <si>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</si>
  <si>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</si>
  <si>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</si>
  <si>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</si>
  <si>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</si>
  <si>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</si>
  <si>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</si>
  <si>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</si>
  <si>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</si>
  <si>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</si>
  <si>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</si>
  <si>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</si>
  <si>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</si>
  <si>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</si>
  <si>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</si>
  <si>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</si>
  <si>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</si>
  <si>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</si>
  <si>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</si>
  <si>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</si>
  <si>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</si>
  <si>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</si>
  <si>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</si>
  <si>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</si>
  <si>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</si>
  <si>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</si>
  <si>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</si>
  <si>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</si>
  <si>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</si>
  <si>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</si>
  <si>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</si>
  <si>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</si>
  <si>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</si>
  <si>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</si>
  <si>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</si>
  <si>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</si>
  <si>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</si>
  <si>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</si>
  <si>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</si>
  <si>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</si>
  <si>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Туапсинского района                                                                            Ж.М.Низельник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</si>
  <si>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</si>
  <si>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</si>
  <si>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>1 11 05035 10 0000120</t>
  </si>
  <si>
    <t>1 13 01995 10 0000130</t>
  </si>
  <si>
    <t>2 00 00000 00 0000000</t>
  </si>
  <si>
    <t>1 00 00000 00 0000000</t>
  </si>
  <si>
    <t>1 01 02000 01 0000110</t>
  </si>
  <si>
    <t>1 03 02230 01 0000110</t>
  </si>
  <si>
    <t>1 03 02240 01 0000110</t>
  </si>
  <si>
    <t>1 03 02250 01 0000110</t>
  </si>
  <si>
    <t>1 03 02260 01 0000110</t>
  </si>
  <si>
    <t>1 06 01030 10 0000110</t>
  </si>
  <si>
    <t>1 06 06000 00 0000110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</si>
  <si>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</si>
  <si>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</si>
  <si>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Социальное обеспечение населения</t>
  </si>
  <si>
    <t>Денежные взыскания (штрафы),   установленные законами субъектов  Российской Федерации за несоблюдение муниципальных правовых актов, зачисляемые в бюджеты поселений</t>
  </si>
  <si>
    <t xml:space="preserve">                                                                                          (тыс. рублей)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</si>
  <si>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</si>
  <si>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000 2 02 10000 00 0000000</t>
  </si>
  <si>
    <t xml:space="preserve">Туапсинского района                                                                            </t>
  </si>
  <si>
    <t>200</t>
  </si>
  <si>
    <t>03 3 01 22330</t>
  </si>
  <si>
    <t>01</t>
  </si>
  <si>
    <t xml:space="preserve">Закупка товаров, работ и услуг для обеспечения  государственных (муниципальных нужд) нужд 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</si>
  <si>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</si>
  <si>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03 3 01 00000</t>
  </si>
  <si>
    <t>11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</si>
  <si>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</si>
  <si>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03 3 00 00000</t>
  </si>
  <si>
    <t>Подпрограмма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</si>
  <si>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03 0 00 00000</t>
  </si>
  <si>
    <t>Муниципальная программа «Поддержка социальной сферы Шаумянского сельского поселения Туапсинского района»</t>
  </si>
  <si>
    <t>04 1 01 22340</t>
  </si>
  <si>
    <t>03</t>
  </si>
  <si>
    <t>10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</si>
  <si>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</si>
  <si>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04 1 01 00000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</si>
  <si>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</si>
  <si>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</si>
  <si>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</si>
  <si>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300</t>
  </si>
  <si>
    <t>01 3 01 22300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</si>
  <si>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</si>
  <si>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01 3 01 00000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</si>
  <si>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</si>
  <si>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01 3 00 00000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</si>
  <si>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</si>
  <si>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14 8 01 22440</t>
  </si>
  <si>
    <t>08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</si>
  <si>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</si>
  <si>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14 8 01 00000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</si>
  <si>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</si>
  <si>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14 8 00 00000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</si>
  <si>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</si>
  <si>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14 6 01 22440</t>
  </si>
  <si>
    <t>Реализация мероприятий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</si>
  <si>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14 6 01 00000</t>
  </si>
  <si>
    <t>Отдельные мероприятия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</si>
  <si>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14 6 00 00000</t>
  </si>
  <si>
    <t>Подпрограмма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</si>
  <si>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</si>
  <si>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</si>
  <si>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</si>
  <si>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</si>
  <si>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</si>
  <si>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</si>
  <si>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Отдельные мероприятия подпрограммы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</si>
  <si>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14 3 00 00000</t>
  </si>
  <si>
    <t>Подпрограмма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</si>
  <si>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14 2 01 22440</t>
  </si>
  <si>
    <t>Реализация мероприятий подпрограммы «Комплектование книжных фондов библиотек  Шаумянского сельского поселения Туапсинского района» муниципальной программы "Культура Шаумянского сельского поселения Туапсинского района"</t>
  </si>
  <si>
    <t>14 2 01 00000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</si>
  <si>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</si>
  <si>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14 2 00 00000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</si>
  <si>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</si>
  <si>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14 1 01 00590</t>
  </si>
  <si>
    <t>14 1 01 00000</t>
  </si>
  <si>
    <t>Отдельные мероприятия подпрограммы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</si>
  <si>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14 1 00 00000</t>
  </si>
  <si>
    <t>Подпрограмма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</si>
  <si>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14 0 00 00000</t>
  </si>
  <si>
    <t xml:space="preserve">Муниципальная программа "Культура Шаумянского сельского поселения Туапсинского района" </t>
  </si>
  <si>
    <t xml:space="preserve">Культура и кинематография </t>
  </si>
  <si>
    <t>03 2 01 22330</t>
  </si>
  <si>
    <t>07</t>
  </si>
  <si>
    <t xml:space="preserve">Реализация мероприятий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</si>
  <si>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03 2 01 00000</t>
  </si>
  <si>
    <t xml:space="preserve">Отдельные мероприятия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</si>
  <si>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03 2 00 00000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</si>
  <si>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</si>
  <si>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Муниципальная программа «Поддержка социальной  сферы Шаумянского сельского поселения Туапсинского района»</t>
  </si>
  <si>
    <t>05</t>
  </si>
  <si>
    <t>13 4 01 00000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</si>
  <si>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</si>
  <si>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</si>
  <si>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</si>
  <si>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13 3 01 22430</t>
  </si>
  <si>
    <t>13 3 01 00000</t>
  </si>
  <si>
    <t>13 3 00 00000</t>
  </si>
  <si>
    <t>13 2 01 22430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</si>
  <si>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</si>
  <si>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13 2 01 00000</t>
  </si>
  <si>
    <t xml:space="preserve">05 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</si>
  <si>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</si>
  <si>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13 2 00 00000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</si>
  <si>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</si>
  <si>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13 1 01 22430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</si>
  <si>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</si>
  <si>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13 1 01 00000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</si>
  <si>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</si>
  <si>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13 1 00 00000</t>
  </si>
  <si>
    <t>Подпрограмма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</si>
  <si>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13 0 00 00000</t>
  </si>
  <si>
    <t xml:space="preserve">Муниципальная программа «Благоустройство территории Шаумянского сельского поселения Туапсинского района» </t>
  </si>
  <si>
    <t>12 0 01 22420</t>
  </si>
  <si>
    <t>02</t>
  </si>
  <si>
    <t>12 0 01 00000</t>
  </si>
  <si>
    <t>12 0 00 00000</t>
  </si>
  <si>
    <t>11 0 01 22410</t>
  </si>
  <si>
    <t>04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</si>
  <si>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</si>
  <si>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11 0 01 00000</t>
  </si>
  <si>
    <t>12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</si>
  <si>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</si>
  <si>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11 0 00 00000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</si>
  <si>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района»</t>
  </si>
  <si>
    <t>10 0 01 21090</t>
  </si>
  <si>
    <t>09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</si>
  <si>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</si>
  <si>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10 0 01 00000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</si>
  <si>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</si>
  <si>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10 0 00 00000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</si>
  <si>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района»</t>
  </si>
  <si>
    <t>07 4 01 22370</t>
  </si>
  <si>
    <t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</si>
  <si>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07 4 01 00000</t>
  </si>
  <si>
    <t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</si>
  <si>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07 4 00 00000</t>
  </si>
  <si>
    <t>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</si>
  <si>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09 0 01 22390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</si>
  <si>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района»</t>
  </si>
  <si>
    <t>09 0 01 00000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</si>
  <si>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района»</t>
  </si>
  <si>
    <t>09 0 00 00000</t>
  </si>
  <si>
    <t>Муниципальная программа «Развитие личных подсобных хозяйств на территории Шаумянского сельского поселения Туапсинского района»</t>
  </si>
  <si>
    <t>08 0 01 22390</t>
  </si>
  <si>
    <t>14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</si>
  <si>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района»</t>
  </si>
  <si>
    <t>08 0 01 00000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</si>
  <si>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района»</t>
  </si>
  <si>
    <t>08 0 00 00000</t>
  </si>
  <si>
    <t>Муниципальная программа «Противодействие коррупции на территории Шаумянского сельского поселения Туапсинского района»</t>
  </si>
  <si>
    <t>07 3 01 22370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</si>
  <si>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</si>
  <si>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07 3 01 00000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</si>
  <si>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</si>
  <si>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07 3 00 00000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</si>
  <si>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</si>
  <si>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07 1 01 22360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</si>
  <si>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</si>
  <si>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07 1 01 00000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</si>
  <si>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</si>
  <si>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</si>
  <si>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</si>
  <si>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07 0 00 00000</t>
  </si>
  <si>
    <t>Муниципальная программа "Безопасность жизнедеятельности населения Шаумянского сельского поселения Туапсинского района"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</si>
  <si>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</si>
  <si>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06 4 01 00000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</si>
  <si>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</si>
  <si>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06 4 00 00000</t>
  </si>
  <si>
    <t xml:space="preserve">Подпрограмма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</si>
  <si>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500</t>
  </si>
  <si>
    <t>06 3 01 21591</t>
  </si>
  <si>
    <t>Межбюджетные трансферты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</si>
  <si>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</si>
  <si>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06 3 01 00000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</si>
  <si>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</si>
  <si>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06 3 00 00000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</si>
  <si>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</si>
  <si>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06 2 01 21600</t>
  </si>
  <si>
    <t> 03</t>
  </si>
  <si>
    <t>03 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</si>
  <si>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</si>
  <si>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06 2 01 00000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</si>
  <si>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</si>
  <si>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06 2 00 00000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</si>
  <si>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</si>
  <si>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06 1 01 21610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</si>
  <si>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</si>
  <si>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06 1 01 00000</t>
  </si>
  <si>
    <t xml:space="preserve">03 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</si>
  <si>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</si>
  <si>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</si>
  <si>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</si>
  <si>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06 0 00 00000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</si>
  <si>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</si>
  <si>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Защита населения  и территории  от чрезвычайных ситуаций природного и техногенного характера, гражданская оборона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</si>
  <si>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</si>
  <si>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</si>
  <si>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</si>
  <si>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</si>
  <si>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</si>
  <si>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05 2 02 22350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</si>
  <si>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</si>
  <si>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05 2 02 00000</t>
  </si>
  <si>
    <t>13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</si>
  <si>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</si>
  <si>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05 2 00 00000</t>
  </si>
  <si>
    <t>Подпрограмма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</si>
  <si>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05 1 01 22350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</si>
  <si>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</si>
  <si>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</si>
  <si>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</si>
  <si>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</si>
  <si>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</si>
  <si>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05 0 00 00000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</si>
  <si>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района"   </t>
  </si>
  <si>
    <t>04 0 00 00000</t>
  </si>
  <si>
    <t xml:space="preserve">Муниципальная программа " Социальная поддержка населения Шаумянского сельского поселения Туапсинского района"  </t>
  </si>
  <si>
    <t>02 2 02 22320</t>
  </si>
  <si>
    <t xml:space="preserve">Реализация мероприятий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</si>
  <si>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02 2 02 00000</t>
  </si>
  <si>
    <t xml:space="preserve">Отдельные мероприятия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</si>
  <si>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02 2 00 00000</t>
  </si>
  <si>
    <t xml:space="preserve">Подпрограмма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</si>
  <si>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02 1 01 22320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</si>
  <si>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</si>
  <si>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02 1 01 00000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</si>
  <si>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</si>
  <si>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02 1 00 00000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</si>
  <si>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</si>
  <si>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02 0 00 00000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</si>
  <si>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района»</t>
  </si>
  <si>
    <t>01 4 01 22310</t>
  </si>
  <si>
    <t>Реализация мероприятий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</si>
  <si>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01 4 01 00000</t>
  </si>
  <si>
    <t>Отдельные мероприятия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</si>
  <si>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01 4 00 00000</t>
  </si>
  <si>
    <t>Подпрограмма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</si>
  <si>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</si>
  <si>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</si>
  <si>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</si>
  <si>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</si>
  <si>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01 2 00 00000</t>
  </si>
  <si>
    <t>Подпрограмма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</si>
  <si>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01 1 01 00590</t>
  </si>
  <si>
    <t xml:space="preserve">Иные бюджетные ассигнования 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</si>
  <si>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</si>
  <si>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</si>
  <si>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01 1 00 00000</t>
  </si>
  <si>
    <t>Подпрограмма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</si>
  <si>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01 0 00 00000</t>
  </si>
  <si>
    <t>Муниципальная программа "Обеспечение деятельности администрации Шаумянского сельского поселения Туапсинского района"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</si>
  <si>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</si>
  <si>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</si>
  <si>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</si>
  <si>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</si>
  <si>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</si>
  <si>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</si>
  <si>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</si>
  <si>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</si>
  <si>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</si>
  <si>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</si>
  <si>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</si>
  <si>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</si>
  <si>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</si>
  <si>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</si>
  <si>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</si>
  <si>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</si>
  <si>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</si>
  <si>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</si>
  <si>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</si>
  <si>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</si>
  <si>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</si>
  <si>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</si>
  <si>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</si>
  <si>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</si>
  <si>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</si>
  <si>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</si>
  <si>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</si>
  <si>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</si>
  <si>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</si>
  <si>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</si>
  <si>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</si>
  <si>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</si>
  <si>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</si>
  <si>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</si>
  <si>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</si>
  <si>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</si>
  <si>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 "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</si>
  <si>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</si>
  <si>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992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</si>
  <si>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</si>
  <si>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</si>
  <si>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</si>
  <si>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</si>
  <si>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</si>
  <si>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</si>
  <si>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</si>
  <si>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</si>
  <si>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</si>
  <si>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</si>
  <si>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</si>
  <si>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</si>
  <si>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</si>
  <si>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</si>
  <si>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</si>
  <si>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</si>
  <si>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</si>
  <si>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</si>
  <si>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</si>
  <si>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</si>
  <si>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</si>
  <si>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t>Источники внутреннего финансирования дефицита бюджета</t>
  </si>
  <si>
    <t>000 00 00 00 00 00 0000000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</si>
  <si>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</si>
  <si>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</si>
  <si>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 xml:space="preserve">                                </t>
  </si>
  <si>
    <t>800</t>
  </si>
  <si>
    <t>20.</t>
  </si>
  <si>
    <t>19.</t>
  </si>
  <si>
    <t>Закупка товаров, работ и услуг для государственных нужд</t>
  </si>
  <si>
    <t>18.</t>
  </si>
  <si>
    <t>17.</t>
  </si>
  <si>
    <t>15.</t>
  </si>
  <si>
    <t>Подпрограмма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 "</t>
  </si>
  <si>
    <t>14.</t>
  </si>
  <si>
    <t>13.</t>
  </si>
  <si>
    <t>12.</t>
  </si>
  <si>
    <t>11.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</si>
  <si>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районад»</t>
  </si>
  <si>
    <t>10.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</si>
  <si>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районад»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</si>
  <si>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районад» муниципальной программы "Безопасность жизнедеятельности населения Шаумянского сельского поселения Туапсинского района"</t>
  </si>
  <si>
    <t>Муниципальная программа «Поддержка  социальной сферы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</si>
  <si>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района»</t>
  </si>
  <si>
    <t>Отдельные мероприятия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</si>
  <si>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Реализация мероприятий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</si>
  <si>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районад»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</si>
  <si>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</si>
  <si>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</si>
  <si>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</si>
  <si>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</si>
  <si>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</si>
  <si>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 поступлений доходов в бюджет Шаумянского сельского поселения Туапсинского района по кодам видов (подвидов) доходов на 2019 год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</si>
  <si>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2019 год</t>
  </si>
  <si>
    <t xml:space="preserve"> перечень статей источников финансирования дефицита бюджета Шаумянского сельского поселения Туапсинского района  на 2019 год</t>
  </si>
  <si>
    <t>2019 год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</si>
  <si>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</si>
  <si>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</si>
  <si>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</si>
  <si>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</si>
  <si>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</si>
  <si>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 "</t>
  </si>
  <si>
    <t>16.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</si>
  <si>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2019 год</t>
  </si>
  <si>
    <t xml:space="preserve">Ведомственная структура расходов бюджета 
Шаумянского сельского поселения Туапсинского района на 2019 год
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</si>
  <si>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2019 год</t>
    </r>
    <r>
      <rPr>
        <sz val="14"/>
        <color theme="1"/>
        <rFont val="Times New Roman"/>
        <family val="1"/>
        <charset val="204"/>
      </rPr>
      <t xml:space="preserve">   (тыс.руб.)</t>
    </r>
  </si>
  <si>
    <t>2 02 15001 10 0000150</t>
  </si>
  <si>
    <t>2 02 35118 10 0000150</t>
  </si>
  <si>
    <t>2 02 30024 10 0000150</t>
  </si>
  <si>
    <t>2 02 40014 10 0000150</t>
  </si>
  <si>
    <t>992 2 02 15001 10 0000150</t>
  </si>
  <si>
    <t>992 2 02 30024 10 0000150</t>
  </si>
  <si>
    <t>992 2 02 35118 10 0000150</t>
  </si>
  <si>
    <t>000 2 02 40000 00 0000000</t>
  </si>
  <si>
    <t>Иные межбюджетные трансферты, передаваемые бюджетам сельских поселений, в том числе:</t>
  </si>
  <si>
    <t>992 2 02 40014 10 0000150</t>
  </si>
  <si>
    <t>06 4 01 21620</t>
  </si>
  <si>
    <t xml:space="preserve">                                к решению Совета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</si>
  <si>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</si>
  <si>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  к решению Совета</t>
  </si>
  <si>
    <t>2 18 60010 10 0000150</t>
  </si>
  <si>
    <t>2 19 60010 10 0000150</t>
  </si>
  <si>
    <t xml:space="preserve">                                ПРИЛОЖЕНИЕ № 1</t>
  </si>
  <si>
    <t xml:space="preserve">"ПРИЛОЖЕНИЕ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24.12.2018г. № 180 </t>
  </si>
  <si>
    <t>000 2 02 20000 00 0000000</t>
  </si>
  <si>
    <t>Субсидии от других бюджетов бюджетной системы Российской Федерации, в том числе:</t>
  </si>
  <si>
    <t>992 2 02 29999 10 0000150</t>
  </si>
  <si>
    <t xml:space="preserve">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</si>
  <si>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992 2 18 60010 10 0000150</t>
  </si>
  <si>
    <t>992 2 19 60010 10 0000150</t>
  </si>
  <si>
    <t xml:space="preserve">"ПРИЛОЖЕНИЕ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</si>
  <si>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 xml:space="preserve">Субсидии на ликвидацию последствий чрезвычайных ситуаций на автомобильных дорогах общего пользования местного значения </t>
  </si>
  <si>
    <t xml:space="preserve"> 2 02 29999 10 0000150</t>
  </si>
  <si>
    <t>10 0  01 2S2490</t>
  </si>
  <si>
    <t>Финансовое обеспечение непредвиденных расходов</t>
  </si>
  <si>
    <t>70 7 00 00000</t>
  </si>
  <si>
    <t>Средства из резервного фонда администрации муниципального образования Туапсинский район на проведение аварийно-спасательных работ в результате паводка, вызванного сильными ливневыми дождями 24 октября 2018 года</t>
  </si>
  <si>
    <t>70 7 00 10490</t>
  </si>
  <si>
    <t xml:space="preserve">"ПРИЛОЖЕНИЕ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                                                                                         </t>
  </si>
  <si>
    <t xml:space="preserve">"ПРИЛОЖЕНИЕ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</t>
  </si>
  <si>
    <t xml:space="preserve">"ПРИЛОЖЕНИЕ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</si>
  <si>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 xml:space="preserve">"ПРИЛОЖЕНИЕ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</si>
  <si>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10 0  02 S2490</t>
  </si>
  <si>
    <t>Подпрограмма "Строительство, реконструкция, капитальный ремонт и ремонт автомобильных дорог общего пользования местного значения на территории поселения " муниципальной программы "реконструкция, капитальный ремонт и ремонт улично-дорожной сети Шаумянскогосельского поселения Туапсинского района"</t>
  </si>
  <si>
    <t>Ведущий специалист по финансовым вопрсам администрации Шаумянского сельского поселения Туапсинского района</t>
  </si>
  <si>
    <t xml:space="preserve">                                                                                                                                                       ПРИЛОЖЕНИЕ № 2</t>
  </si>
  <si>
    <t xml:space="preserve">                           ПРИЛОЖЕНИЕ № 3</t>
  </si>
  <si>
    <t>Субсидия на реализацию мероприятий по предупреждению и ликвидации чрезвычайных ситуаций, стихийных бедствий и их последствий,выполняемых в рамках специальных решений</t>
  </si>
  <si>
    <t>06 5 00 00000</t>
  </si>
  <si>
    <t>06 5 01 00000</t>
  </si>
  <si>
    <t>06 5 01 S0060</t>
  </si>
  <si>
    <t>Подпрограмма "Предупреждение и ликвидация ЧС, стихийных бедствий и их  последствий"</t>
  </si>
  <si>
    <t xml:space="preserve">Отдельные мероприятия по неотложным аварийно-восстановительным работам по санитарной очистке и откачке воды на территории населенных пунктов Шаумянского сельского поселения Туапсинского района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</si>
  <si>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Реализация  мероприятий по неотложным аварийно-восстановительным работам по санитарной очистке и откачке воды на территории населенных пунктов Шаумянского сельского поселения Туапсинского района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</si>
  <si>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Софинансирование по участию в предупреждении и ликвидации чрезвычайной ситуации</t>
  </si>
  <si>
    <t>Субсидия на дополнительную помощь местным бюджетам для решения социально значимых вопросов  местного значения</t>
  </si>
  <si>
    <t>13 4 01 S0050</t>
  </si>
  <si>
    <t>13 4 01 22430</t>
  </si>
  <si>
    <t>Дополнительная помощь местным бюджетам для решения социально значимых вопросов  местного значения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</si>
  <si>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</si>
  <si>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2 02 49999 10 0000 150</t>
  </si>
  <si>
    <t>Обеспечение проведения выборов и референдумов</t>
  </si>
  <si>
    <t>Проведение выборов</t>
  </si>
  <si>
    <t>70 6 00 00000</t>
  </si>
  <si>
    <t>70 6 00 21250</t>
  </si>
  <si>
    <t>Проведение выборов Совета депутатов Шаумянского сельского поселения Туапсинского района</t>
  </si>
  <si>
    <t>21.</t>
  </si>
  <si>
    <t>1 16 51040 02 0000140</t>
  </si>
  <si>
    <t>000 2 00 00000 00 0000000</t>
  </si>
  <si>
    <t xml:space="preserve">Молодежная политика </t>
  </si>
  <si>
    <t>06 1 01 21000</t>
  </si>
  <si>
    <t>06 2 01 21000</t>
  </si>
  <si>
    <t>Мероприятия предупреждению и ликвидации чрезвычайных ситуаций</t>
  </si>
  <si>
    <t>10 0 02 S2490</t>
  </si>
  <si>
    <t>10 0 02 00000</t>
  </si>
  <si>
    <t>06 3 01 21000</t>
  </si>
  <si>
    <t>06 4 01 21000</t>
  </si>
  <si>
    <t>01 0 00 0000</t>
  </si>
  <si>
    <t xml:space="preserve">Муниципальная 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</si>
  <si>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Обеспечение пожарной безопастности</t>
  </si>
  <si>
    <t>06 1 01 20000</t>
  </si>
  <si>
    <t>Подпрограммы "Повышение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</si>
  <si>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Муниципальная программа  "Безопастность жизнедеятельности населения Шаумянского сельского поселения Туапсинского района"</t>
  </si>
  <si>
    <t>Капитальный ремонт автомобильных дорог Шаумянского сельского поселения Туапсинского района на 2019 год</t>
  </si>
  <si>
    <t>Ликвидация последствий чрезвычайных ситуаций на автомобильных дорог общего пользования местного значения</t>
  </si>
  <si>
    <t>06 3 01 20000</t>
  </si>
  <si>
    <t>06 4 01 20000</t>
  </si>
  <si>
    <t>06 5 01 S0000</t>
  </si>
  <si>
    <t xml:space="preserve">Муниципальная программа «Безопасность жизнедеятельности населения Шаумянского сельского поселения Туапсинского района  </t>
  </si>
  <si>
    <t>Высше</t>
  </si>
  <si>
    <t xml:space="preserve"> Муниципальной программы «Безопасность жизнедеятельности населения Шаумянского сельского поселения Туапсинского района» </t>
  </si>
  <si>
    <t>2 19 35118 10 0000 150</t>
  </si>
  <si>
    <t xml:space="preserve">Возврат остатков субвенций на осуществление первичного воинского учета на территориях, где отсутствуют военные коммиссариаты в бюджетов сельских поселений  </t>
  </si>
  <si>
    <t>Прочие межбюджетные трансферты, передаваемые бюджетам сельских поселений</t>
  </si>
  <si>
    <t>992 2 19 35118 10 0000 150</t>
  </si>
  <si>
    <t>992 2 02 49999 10 0000 150</t>
  </si>
  <si>
    <t>7 05 00 10 490</t>
  </si>
  <si>
    <t xml:space="preserve">Средства из резервного фонда администрации муниципального образования Туапсинский район </t>
  </si>
  <si>
    <t>70 5 00 10 490</t>
  </si>
  <si>
    <t>600</t>
  </si>
  <si>
    <t>Субсидии некоммерческим организациям (за исключение государственых(муниципальных) учереждений)</t>
  </si>
  <si>
    <t>Средства из резервного фонда администрации муниципального образования Туапсинский район</t>
  </si>
  <si>
    <t>06 6 00 00000</t>
  </si>
  <si>
    <t>06 6 01 00000</t>
  </si>
  <si>
    <t>06 6 01 S2400</t>
  </si>
  <si>
    <t>2 07 05030 10 0000150</t>
  </si>
  <si>
    <t>Прочие безвозмездные поступления в бюджеты сельских поселений</t>
  </si>
  <si>
    <t>Ведущий специалист по экономическим вопросам</t>
  </si>
  <si>
    <t>Н.А. Шу-да-шер</t>
  </si>
  <si>
    <t xml:space="preserve">Туапсинского района                                                                         </t>
  </si>
  <si>
    <t>992 2 07 05030 10 0000150</t>
  </si>
  <si>
    <t xml:space="preserve">Субсидии на реализацию мероприятий по предупреждению и ликвидации чрезвычайных ситуаций, стихийных бедствий и их последствий </t>
  </si>
  <si>
    <t>2 02 29999 10 0000 150</t>
  </si>
  <si>
    <t xml:space="preserve"> Акцизы по подакцизным товарам (продукции), производимым на территории Российской Федерации</t>
  </si>
  <si>
    <t xml:space="preserve">Доходы от оказания платных услуг (работ) 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</si>
  <si>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</si>
  <si>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0107</t>
  </si>
  <si>
    <t>6351,1</t>
  </si>
  <si>
    <t>992 2 02 30000 00 0000150</t>
  </si>
  <si>
    <t>Субсидия бюджетам бюджетной системы  Российской Федерации</t>
  </si>
  <si>
    <t xml:space="preserve">Реализация мероприятий по предупреждению и ликвидации чрезвычайных ситуаций, стихийных бедствий и их последствий </t>
  </si>
  <si>
    <t>1 13 02995 10 0000130</t>
  </si>
  <si>
    <t>Прочие доходы от компенсации затрат бюджетов сельских поселений</t>
  </si>
  <si>
    <t>06 4 01 22360</t>
  </si>
  <si>
    <t>06 4 01 22000</t>
  </si>
  <si>
    <t>71 6 00 21250</t>
  </si>
  <si>
    <t>71 3 00 51180</t>
  </si>
  <si>
    <t>Подпрограмма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</si>
  <si>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</si>
  <si>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</si>
  <si>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Подпрограмма «Комплектование книжных фондов библиотек  Шаумянского сельского поселения Туапсинского района» муниципальной программы "Культура Шаумянского сельского поселения Туапсинского района"</t>
  </si>
  <si>
    <t>Отдельные мероприятия подпрограммы «Комплектование книжных фондов библиотек  Шаумянского сельского поселения Туапсинского района» муниципальной программы "Культура Шаумянского сельского поселения Туапсинского района"</t>
  </si>
  <si>
    <t>от 24.12.2019  №18</t>
  </si>
  <si>
    <t xml:space="preserve">                                    Туапсинского района                                         от 24.12.2019  №18</t>
  </si>
  <si>
    <t>ПРИЛОЖЕНИЕ №   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                                                                                 Шаумянского сельского поселения          Туапсинского  района                                               от 24.12.2019  №18</t>
  </si>
  <si>
    <t>ПРИЛОЖЕНИЕ №    5                        к  решению Совета  Шаумянского   сельского поселения      Туапсинского района                                                    от 24.12.2019  №18</t>
  </si>
  <si>
    <t>ПРИЛОЖЕНИЕ № 6                                                                                        к решению Совета  Шаумянского сельского поселения Туапсинского района                                                                          от 24.12.2019  №18</t>
  </si>
  <si>
    <t xml:space="preserve">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от 24.12.2019  №18                                                                                                                                                                                </t>
  </si>
  <si>
    <t>1 14 02052 10 0000 140</t>
  </si>
  <si>
    <t>Доходы от реализации имущества, находящиеся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</si>
</sst>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576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/>
    <xf numFmtId="0" fontId="6" fillId="0" borderId="0" xfId="0" applyFont="1"/>
    <xf numFmtId="165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7" xfId="0" applyFont="1" applyBorder="1"/>
    <xf numFmtId="0" fontId="11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7" xfId="0" applyFont="1" applyFill="1" applyBorder="1"/>
    <xf numFmtId="0" fontId="5" fillId="4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justify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/>
    </xf>
    <xf numFmtId="0" fontId="5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11" xfId="0" applyFont="1" applyBorder="1" applyAlignment="1"/>
    <xf numFmtId="0" fontId="0" fillId="0" borderId="7" xfId="0" applyFont="1" applyBorder="1"/>
    <xf numFmtId="0" fontId="0" fillId="0" borderId="15" xfId="0" applyFont="1" applyBorder="1" applyAlignment="1"/>
    <xf numFmtId="0" fontId="0" fillId="0" borderId="14" xfId="0" applyFont="1" applyBorder="1" applyAlignment="1"/>
    <xf numFmtId="0" fontId="5" fillId="0" borderId="12" xfId="0" applyFont="1" applyBorder="1" applyAlignment="1">
      <alignment wrapText="1"/>
    </xf>
    <xf numFmtId="0" fontId="0" fillId="0" borderId="0" xfId="0" applyFill="1"/>
    <xf numFmtId="0" fontId="8" fillId="0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5" xfId="0" applyFont="1" applyBorder="1" applyAlignment="1"/>
    <xf numFmtId="0" fontId="6" fillId="0" borderId="14" xfId="0" applyFont="1" applyBorder="1" applyAlignment="1"/>
    <xf numFmtId="0" fontId="4" fillId="3" borderId="29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4" fillId="3" borderId="3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5" fontId="5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justify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19" fillId="0" borderId="12" xfId="0" applyFont="1" applyBorder="1"/>
    <xf numFmtId="0" fontId="20" fillId="0" borderId="4" xfId="0" applyFont="1" applyBorder="1" applyAlignment="1">
      <alignment horizontal="center"/>
    </xf>
    <xf numFmtId="49" fontId="9" fillId="4" borderId="2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/>
    <xf numFmtId="0" fontId="5" fillId="2" borderId="1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0" fillId="2" borderId="33" xfId="0" applyFont="1" applyFill="1" applyBorder="1"/>
    <xf numFmtId="0" fontId="4" fillId="2" borderId="32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/>
    <xf numFmtId="0" fontId="4" fillId="3" borderId="35" xfId="0" applyFont="1" applyFill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justify" vertical="center" wrapText="1"/>
    </xf>
    <xf numFmtId="0" fontId="5" fillId="4" borderId="7" xfId="0" applyFont="1" applyFill="1" applyBorder="1" applyAlignment="1">
      <alignment vertical="center" wrapText="1"/>
    </xf>
    <xf numFmtId="0" fontId="0" fillId="0" borderId="7" xfId="0" applyBorder="1"/>
    <xf numFmtId="4" fontId="8" fillId="0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21" fillId="0" borderId="0" xfId="0" applyFont="1" applyFill="1"/>
    <xf numFmtId="165" fontId="22" fillId="4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5" fillId="4" borderId="7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5" fontId="23" fillId="3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23" fillId="3" borderId="7" xfId="0" applyNumberFormat="1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 indent="1"/>
    </xf>
    <xf numFmtId="4" fontId="22" fillId="0" borderId="7" xfId="0" applyNumberFormat="1" applyFont="1" applyFill="1" applyBorder="1" applyAlignment="1">
      <alignment horizontal="center" vertical="center" wrapText="1"/>
    </xf>
    <xf numFmtId="164" fontId="24" fillId="3" borderId="7" xfId="0" applyNumberFormat="1" applyFont="1" applyFill="1" applyBorder="1" applyAlignment="1">
      <alignment horizontal="center" vertical="center" wrapText="1"/>
    </xf>
    <xf numFmtId="164" fontId="23" fillId="4" borderId="7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6" fillId="0" borderId="0" xfId="0" applyNumberFormat="1" applyFont="1"/>
    <xf numFmtId="2" fontId="0" fillId="0" borderId="0" xfId="0" applyNumberFormat="1"/>
    <xf numFmtId="0" fontId="14" fillId="3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164" fontId="22" fillId="4" borderId="7" xfId="0" applyNumberFormat="1" applyFont="1" applyFill="1" applyBorder="1" applyAlignment="1">
      <alignment horizontal="center" vertical="center" wrapText="1"/>
    </xf>
    <xf numFmtId="164" fontId="23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165" fontId="23" fillId="5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justify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164" fontId="0" fillId="0" borderId="0" xfId="0" applyNumberFormat="1"/>
    <xf numFmtId="4" fontId="3" fillId="0" borderId="0" xfId="0" applyNumberFormat="1" applyFont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justify" vertical="center" wrapText="1"/>
    </xf>
    <xf numFmtId="0" fontId="4" fillId="7" borderId="3" xfId="0" applyFont="1" applyFill="1" applyBorder="1" applyAlignment="1">
      <alignment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vertical="center" wrapText="1"/>
    </xf>
    <xf numFmtId="0" fontId="4" fillId="7" borderId="28" xfId="0" applyFont="1" applyFill="1" applyBorder="1" applyAlignment="1">
      <alignment horizontal="center" vertical="center" wrapText="1"/>
    </xf>
    <xf numFmtId="49" fontId="4" fillId="7" borderId="28" xfId="0" applyNumberFormat="1" applyFont="1" applyFill="1" applyBorder="1" applyAlignment="1">
      <alignment horizontal="center" vertical="center" wrapText="1"/>
    </xf>
    <xf numFmtId="49" fontId="4" fillId="7" borderId="23" xfId="0" applyNumberFormat="1" applyFont="1" applyFill="1" applyBorder="1" applyAlignment="1">
      <alignment horizontal="center" vertical="center" wrapText="1"/>
    </xf>
    <xf numFmtId="49" fontId="5" fillId="7" borderId="34" xfId="0" applyNumberFormat="1" applyFont="1" applyFill="1" applyBorder="1" applyAlignment="1">
      <alignment horizontal="center" vertical="center" wrapText="1"/>
    </xf>
    <xf numFmtId="49" fontId="5" fillId="7" borderId="28" xfId="0" applyNumberFormat="1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49" fontId="4" fillId="7" borderId="7" xfId="0" applyNumberFormat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center" vertical="center" wrapText="1"/>
    </xf>
    <xf numFmtId="49" fontId="4" fillId="8" borderId="7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1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/>
    </xf>
    <xf numFmtId="0" fontId="6" fillId="4" borderId="7" xfId="0" applyFont="1" applyFill="1" applyBorder="1"/>
    <xf numFmtId="49" fontId="3" fillId="8" borderId="3" xfId="0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justify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21" fillId="0" borderId="0" xfId="0" applyNumberFormat="1" applyFont="1" applyFill="1"/>
    <xf numFmtId="0" fontId="20" fillId="8" borderId="7" xfId="0" applyFont="1" applyFill="1" applyBorder="1"/>
    <xf numFmtId="0" fontId="25" fillId="0" borderId="0" xfId="0" applyFont="1"/>
    <xf numFmtId="164" fontId="8" fillId="0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7" borderId="23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164" fontId="9" fillId="8" borderId="3" xfId="0" applyNumberFormat="1" applyFont="1" applyFill="1" applyBorder="1" applyAlignment="1">
      <alignment horizontal="center" vertical="center" wrapText="1"/>
    </xf>
    <xf numFmtId="164" fontId="8" fillId="7" borderId="3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9" fillId="7" borderId="7" xfId="0" applyNumberFormat="1" applyFont="1" applyFill="1" applyBorder="1" applyAlignment="1">
      <alignment horizontal="center" vertical="center" wrapText="1"/>
    </xf>
    <xf numFmtId="164" fontId="8" fillId="8" borderId="7" xfId="0" applyNumberFormat="1" applyFont="1" applyFill="1" applyBorder="1" applyAlignment="1">
      <alignment horizontal="center" vertical="center" wrapText="1"/>
    </xf>
    <xf numFmtId="164" fontId="9" fillId="6" borderId="3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4" fontId="9" fillId="8" borderId="12" xfId="0" applyNumberFormat="1" applyFont="1" applyFill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horizontal="center" vertical="center" wrapText="1"/>
    </xf>
    <xf numFmtId="165" fontId="26" fillId="3" borderId="7" xfId="0" applyNumberFormat="1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vertical="center" wrapText="1"/>
    </xf>
    <xf numFmtId="49" fontId="26" fillId="8" borderId="7" xfId="0" applyNumberFormat="1" applyFont="1" applyFill="1" applyBorder="1" applyAlignment="1">
      <alignment horizontal="center" vertical="center" wrapText="1"/>
    </xf>
    <xf numFmtId="164" fontId="27" fillId="8" borderId="7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 wrapText="1"/>
    </xf>
    <xf numFmtId="49" fontId="28" fillId="2" borderId="7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164" fontId="28" fillId="2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/>
    <xf numFmtId="0" fontId="28" fillId="3" borderId="7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vertical="center" wrapText="1"/>
    </xf>
    <xf numFmtId="49" fontId="28" fillId="3" borderId="7" xfId="0" applyNumberFormat="1" applyFont="1" applyFill="1" applyBorder="1" applyAlignment="1">
      <alignment horizontal="center" vertical="center" wrapText="1"/>
    </xf>
    <xf numFmtId="164" fontId="28" fillId="3" borderId="7" xfId="0" applyNumberFormat="1" applyFont="1" applyFill="1" applyBorder="1" applyAlignment="1">
      <alignment horizontal="center" vertical="center" wrapText="1"/>
    </xf>
    <xf numFmtId="164" fontId="29" fillId="3" borderId="7" xfId="0" applyNumberFormat="1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justify" vertical="center" wrapText="1"/>
    </xf>
    <xf numFmtId="0" fontId="19" fillId="0" borderId="7" xfId="0" applyFont="1" applyBorder="1" applyAlignment="1">
      <alignment wrapText="1"/>
    </xf>
    <xf numFmtId="164" fontId="26" fillId="8" borderId="7" xfId="0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vertical="center" wrapText="1"/>
    </xf>
    <xf numFmtId="49" fontId="26" fillId="3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164" fontId="28" fillId="0" borderId="7" xfId="0" applyNumberFormat="1" applyFont="1" applyFill="1" applyBorder="1" applyAlignment="1">
      <alignment horizontal="center" vertical="center" wrapText="1"/>
    </xf>
    <xf numFmtId="49" fontId="29" fillId="2" borderId="7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164" fontId="28" fillId="3" borderId="3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0" fillId="0" borderId="0" xfId="0" applyFont="1" applyBorder="1"/>
    <xf numFmtId="0" fontId="28" fillId="3" borderId="9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vertical="center" wrapText="1"/>
    </xf>
    <xf numFmtId="49" fontId="28" fillId="2" borderId="9" xfId="0" applyNumberFormat="1" applyFont="1" applyFill="1" applyBorder="1" applyAlignment="1">
      <alignment horizontal="center" vertical="center" wrapText="1"/>
    </xf>
    <xf numFmtId="49" fontId="28" fillId="3" borderId="9" xfId="0" applyNumberFormat="1" applyFont="1" applyFill="1" applyBorder="1" applyAlignment="1">
      <alignment horizontal="center" vertical="center" wrapText="1"/>
    </xf>
    <xf numFmtId="164" fontId="29" fillId="3" borderId="9" xfId="0" applyNumberFormat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164" fontId="0" fillId="0" borderId="0" xfId="0" applyNumberFormat="1" applyFont="1"/>
    <xf numFmtId="0" fontId="26" fillId="8" borderId="7" xfId="0" applyFont="1" applyFill="1" applyBorder="1" applyAlignment="1">
      <alignment horizontal="left" vertical="center" wrapText="1"/>
    </xf>
    <xf numFmtId="164" fontId="29" fillId="2" borderId="7" xfId="0" applyNumberFormat="1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left" vertical="center" wrapText="1"/>
    </xf>
    <xf numFmtId="0" fontId="27" fillId="8" borderId="7" xfId="0" applyFont="1" applyFill="1" applyBorder="1" applyAlignment="1">
      <alignment horizontal="left" vertical="center" wrapText="1"/>
    </xf>
    <xf numFmtId="49" fontId="27" fillId="8" borderId="7" xfId="0" applyNumberFormat="1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7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164" fontId="9" fillId="8" borderId="12" xfId="0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9" fillId="8" borderId="6" xfId="0" applyNumberFormat="1" applyFont="1" applyFill="1" applyBorder="1" applyAlignment="1">
      <alignment horizontal="center" vertical="center" wrapText="1"/>
    </xf>
    <xf numFmtId="164" fontId="9" fillId="8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6" fillId="3" borderId="7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50"/>
  <sheetViews>
    <sheetView topLeftCell="A7" zoomScale="98" zoomScaleNormal="98" workbookViewId="0">
      <selection activeCell="E18" sqref="E18"/>
    </sheetView>
  </sheetViews>
  <sheetFormatPr defaultRowHeight="15" x14ac:dyDescent="0.25"/>
  <cols>
    <col min="1" max="1" width="31.140625" style="21" customWidth="1"/>
    <col min="2" max="2" width="65.28515625" customWidth="1"/>
    <col min="3" max="3" width="19.42578125" style="17" customWidth="1"/>
  </cols>
  <sheetData>
    <row r="1" spans="1:8" ht="18.75" x14ac:dyDescent="0.25">
      <c r="A1" s="2"/>
      <c r="B1" s="525" t="s">
        <v>464</v>
      </c>
      <c r="C1" s="525"/>
    </row>
    <row r="2" spans="1:8" ht="18.75" x14ac:dyDescent="0.25">
      <c r="A2" s="2"/>
      <c r="B2" s="525" t="s">
        <v>459</v>
      </c>
      <c r="C2" s="525"/>
    </row>
    <row r="3" spans="1:8" ht="18.75" x14ac:dyDescent="0.25">
      <c r="A3" s="2"/>
      <c r="B3" s="525" t="s">
        <v>89</v>
      </c>
      <c r="C3" s="525"/>
    </row>
    <row r="4" spans="1:8" ht="18.75" x14ac:dyDescent="0.25">
      <c r="A4" s="2"/>
      <c r="B4" s="525" t="s">
        <v>90</v>
      </c>
      <c r="C4" s="525"/>
    </row>
    <row r="5" spans="1:8" ht="22.5" customHeight="1" x14ac:dyDescent="0.25">
      <c r="A5" s="18"/>
      <c r="B5" s="531" t="s">
        <v>574</v>
      </c>
      <c r="C5" s="531"/>
      <c r="D5" t="s">
        <v>1</v>
      </c>
    </row>
    <row r="6" spans="1:8" ht="127.5" customHeight="1" x14ac:dyDescent="0.25">
      <c r="A6" s="18"/>
      <c r="B6" s="531" t="s">
        <v>465</v>
      </c>
      <c r="C6" s="531"/>
    </row>
    <row r="7" spans="1:8" ht="21.75" customHeight="1" x14ac:dyDescent="0.25">
      <c r="A7" s="529" t="s">
        <v>434</v>
      </c>
      <c r="B7" s="529"/>
      <c r="C7" s="529"/>
    </row>
    <row r="8" spans="1:8" ht="21" customHeight="1" x14ac:dyDescent="0.25">
      <c r="A8" s="529"/>
      <c r="B8" s="529"/>
      <c r="C8" s="529"/>
    </row>
    <row r="9" spans="1:8" ht="23.25" customHeight="1" x14ac:dyDescent="0.3">
      <c r="B9" s="528" t="s">
        <v>106</v>
      </c>
      <c r="C9" s="528"/>
      <c r="E9" s="34"/>
    </row>
    <row r="10" spans="1:8" ht="6.75" customHeight="1" x14ac:dyDescent="0.25">
      <c r="A10" s="530" t="s">
        <v>7</v>
      </c>
      <c r="B10" s="526" t="s">
        <v>8</v>
      </c>
      <c r="C10" s="527" t="s">
        <v>9</v>
      </c>
    </row>
    <row r="11" spans="1:8" ht="9.75" customHeight="1" x14ac:dyDescent="0.25">
      <c r="A11" s="530"/>
      <c r="B11" s="526"/>
      <c r="C11" s="527"/>
    </row>
    <row r="12" spans="1:8" ht="24.75" customHeight="1" x14ac:dyDescent="0.25">
      <c r="A12" s="289" t="s">
        <v>94</v>
      </c>
      <c r="B12" s="376" t="s">
        <v>10</v>
      </c>
      <c r="C12" s="433">
        <f>C13+C14+C18+C19+C20+C21+C22+C23+C24</f>
        <v>6530</v>
      </c>
    </row>
    <row r="13" spans="1:8" s="23" customFormat="1" ht="27" customHeight="1" x14ac:dyDescent="0.25">
      <c r="A13" s="289" t="s">
        <v>95</v>
      </c>
      <c r="B13" s="284" t="s">
        <v>11</v>
      </c>
      <c r="C13" s="434">
        <v>2246</v>
      </c>
      <c r="D13" s="360"/>
      <c r="E13" s="360"/>
      <c r="F13" s="360"/>
      <c r="G13" s="360"/>
      <c r="H13" s="360"/>
    </row>
    <row r="14" spans="1:8" ht="42.75" customHeight="1" x14ac:dyDescent="0.25">
      <c r="A14" s="290" t="s">
        <v>96</v>
      </c>
      <c r="B14" s="521" t="s">
        <v>555</v>
      </c>
      <c r="C14" s="523">
        <v>1075</v>
      </c>
      <c r="D14" s="361"/>
      <c r="E14" s="361"/>
      <c r="F14" s="361"/>
      <c r="G14" s="361"/>
      <c r="H14" s="361"/>
    </row>
    <row r="15" spans="1:8" ht="41.25" customHeight="1" x14ac:dyDescent="0.25">
      <c r="A15" s="290" t="s">
        <v>97</v>
      </c>
      <c r="B15" s="521"/>
      <c r="C15" s="524"/>
      <c r="D15" s="361"/>
      <c r="E15" s="361"/>
      <c r="F15" s="361"/>
      <c r="G15" s="361"/>
      <c r="H15" s="361"/>
    </row>
    <row r="16" spans="1:8" ht="27" customHeight="1" x14ac:dyDescent="0.25">
      <c r="A16" s="290" t="s">
        <v>98</v>
      </c>
      <c r="B16" s="521"/>
      <c r="C16" s="524"/>
      <c r="D16" s="361"/>
      <c r="E16" s="361"/>
      <c r="F16" s="361"/>
      <c r="G16" s="361"/>
      <c r="H16" s="361"/>
    </row>
    <row r="17" spans="1:11" ht="32.25" customHeight="1" x14ac:dyDescent="0.25">
      <c r="A17" s="290" t="s">
        <v>99</v>
      </c>
      <c r="B17" s="521"/>
      <c r="C17" s="524"/>
      <c r="D17" s="361"/>
      <c r="E17" s="361"/>
      <c r="F17" s="361"/>
      <c r="G17" s="361"/>
      <c r="H17" s="361"/>
    </row>
    <row r="18" spans="1:11" ht="63.75" customHeight="1" x14ac:dyDescent="0.25">
      <c r="A18" s="290" t="s">
        <v>100</v>
      </c>
      <c r="B18" s="435" t="s">
        <v>84</v>
      </c>
      <c r="C18" s="434">
        <v>825</v>
      </c>
    </row>
    <row r="19" spans="1:11" ht="28.5" customHeight="1" x14ac:dyDescent="0.25">
      <c r="A19" s="290" t="s">
        <v>101</v>
      </c>
      <c r="B19" s="435" t="s">
        <v>12</v>
      </c>
      <c r="C19" s="434">
        <v>759</v>
      </c>
    </row>
    <row r="20" spans="1:11" ht="99.75" customHeight="1" x14ac:dyDescent="0.25">
      <c r="A20" s="290" t="s">
        <v>91</v>
      </c>
      <c r="B20" s="436" t="s">
        <v>85</v>
      </c>
      <c r="C20" s="434">
        <v>239</v>
      </c>
    </row>
    <row r="21" spans="1:11" ht="28.5" customHeight="1" x14ac:dyDescent="0.25">
      <c r="A21" s="359" t="s">
        <v>92</v>
      </c>
      <c r="B21" s="310" t="s">
        <v>556</v>
      </c>
      <c r="C21" s="434">
        <v>39</v>
      </c>
    </row>
    <row r="22" spans="1:11" ht="39.75" customHeight="1" x14ac:dyDescent="0.25">
      <c r="A22" s="290" t="s">
        <v>563</v>
      </c>
      <c r="B22" s="310" t="s">
        <v>564</v>
      </c>
      <c r="C22" s="434">
        <v>1323</v>
      </c>
    </row>
    <row r="23" spans="1:11" ht="87.75" customHeight="1" x14ac:dyDescent="0.25">
      <c r="A23" s="246" t="s">
        <v>509</v>
      </c>
      <c r="B23" s="437" t="s">
        <v>105</v>
      </c>
      <c r="C23" s="434">
        <v>13</v>
      </c>
      <c r="F23" s="182"/>
    </row>
    <row r="24" spans="1:11" ht="114.75" customHeight="1" x14ac:dyDescent="0.25">
      <c r="A24" s="246" t="s">
        <v>580</v>
      </c>
      <c r="B24" s="465" t="s">
        <v>581</v>
      </c>
      <c r="C24" s="466">
        <v>11</v>
      </c>
      <c r="F24" s="182"/>
    </row>
    <row r="25" spans="1:11" ht="30" customHeight="1" x14ac:dyDescent="0.25">
      <c r="A25" s="289" t="s">
        <v>93</v>
      </c>
      <c r="B25" s="308" t="s">
        <v>13</v>
      </c>
      <c r="C25" s="44">
        <f>C26+C27+C28+C29+C30+C31+C32+C33+C34+C35+C36+C37+C38+C39</f>
        <v>67441.27</v>
      </c>
      <c r="E25" s="182"/>
      <c r="I25" s="19"/>
      <c r="K25" s="17"/>
    </row>
    <row r="26" spans="1:11" ht="49.5" customHeight="1" x14ac:dyDescent="0.25">
      <c r="A26" s="290" t="s">
        <v>448</v>
      </c>
      <c r="B26" s="310" t="s">
        <v>86</v>
      </c>
      <c r="C26" s="292">
        <v>20607.900000000001</v>
      </c>
      <c r="E26" s="182"/>
      <c r="I26" s="19"/>
      <c r="K26" s="17"/>
    </row>
    <row r="27" spans="1:11" ht="65.25" customHeight="1" x14ac:dyDescent="0.25">
      <c r="A27" s="283" t="s">
        <v>474</v>
      </c>
      <c r="B27" s="438" t="s">
        <v>473</v>
      </c>
      <c r="C27" s="304">
        <v>36258.199999999997</v>
      </c>
      <c r="I27" s="19"/>
      <c r="K27" s="17"/>
    </row>
    <row r="28" spans="1:11" ht="96.75" customHeight="1" x14ac:dyDescent="0.25">
      <c r="A28" s="283" t="s">
        <v>474</v>
      </c>
      <c r="B28" s="310" t="s">
        <v>489</v>
      </c>
      <c r="C28" s="292">
        <v>920</v>
      </c>
      <c r="I28" s="19"/>
      <c r="K28" s="17"/>
    </row>
    <row r="29" spans="1:11" ht="96.75" customHeight="1" x14ac:dyDescent="0.25">
      <c r="A29" s="283" t="s">
        <v>474</v>
      </c>
      <c r="B29" s="310" t="s">
        <v>489</v>
      </c>
      <c r="C29" s="292">
        <v>6160.4</v>
      </c>
      <c r="I29" s="19"/>
      <c r="K29" s="17"/>
    </row>
    <row r="30" spans="1:11" ht="72" customHeight="1" thickBot="1" x14ac:dyDescent="0.3">
      <c r="A30" s="283" t="s">
        <v>554</v>
      </c>
      <c r="B30" s="310" t="s">
        <v>497</v>
      </c>
      <c r="C30" s="292">
        <v>500</v>
      </c>
      <c r="I30" s="19"/>
      <c r="K30" s="17"/>
    </row>
    <row r="31" spans="1:11" ht="58.5" customHeight="1" thickBot="1" x14ac:dyDescent="0.3">
      <c r="A31" s="290" t="s">
        <v>450</v>
      </c>
      <c r="B31" s="439" t="s">
        <v>3</v>
      </c>
      <c r="C31" s="293">
        <v>3.8</v>
      </c>
    </row>
    <row r="32" spans="1:11" ht="69.75" customHeight="1" x14ac:dyDescent="0.25">
      <c r="A32" s="290" t="s">
        <v>449</v>
      </c>
      <c r="B32" s="310" t="s">
        <v>87</v>
      </c>
      <c r="C32" s="293">
        <v>221.7</v>
      </c>
    </row>
    <row r="33" spans="1:11" ht="98.25" customHeight="1" x14ac:dyDescent="0.25">
      <c r="A33" s="283" t="s">
        <v>451</v>
      </c>
      <c r="B33" s="288" t="s">
        <v>107</v>
      </c>
      <c r="C33" s="292">
        <v>506.9</v>
      </c>
    </row>
    <row r="34" spans="1:11" ht="52.5" customHeight="1" x14ac:dyDescent="0.25">
      <c r="A34" s="283" t="s">
        <v>502</v>
      </c>
      <c r="B34" s="440" t="s">
        <v>535</v>
      </c>
      <c r="C34" s="292">
        <v>845.1</v>
      </c>
      <c r="I34" s="19"/>
      <c r="K34" s="17"/>
    </row>
    <row r="35" spans="1:11" ht="52.5" customHeight="1" x14ac:dyDescent="0.25">
      <c r="A35" s="283" t="s">
        <v>502</v>
      </c>
      <c r="B35" s="440" t="s">
        <v>535</v>
      </c>
      <c r="C35" s="292">
        <v>1331.2</v>
      </c>
      <c r="F35" s="182"/>
      <c r="I35" s="19"/>
      <c r="K35" s="17"/>
    </row>
    <row r="36" spans="1:11" ht="51.75" customHeight="1" x14ac:dyDescent="0.25">
      <c r="A36" s="283" t="s">
        <v>547</v>
      </c>
      <c r="B36" s="441" t="s">
        <v>548</v>
      </c>
      <c r="C36" s="292">
        <v>87</v>
      </c>
    </row>
    <row r="37" spans="1:11" ht="96.75" customHeight="1" x14ac:dyDescent="0.25">
      <c r="A37" s="283" t="s">
        <v>462</v>
      </c>
      <c r="B37" s="288" t="s">
        <v>432</v>
      </c>
      <c r="C37" s="292">
        <v>1</v>
      </c>
    </row>
    <row r="38" spans="1:11" ht="96.75" customHeight="1" x14ac:dyDescent="0.25">
      <c r="A38" s="283" t="s">
        <v>463</v>
      </c>
      <c r="B38" s="288" t="s">
        <v>557</v>
      </c>
      <c r="C38" s="292">
        <v>-0.03</v>
      </c>
    </row>
    <row r="39" spans="1:11" ht="84" customHeight="1" x14ac:dyDescent="0.25">
      <c r="A39" s="283" t="s">
        <v>533</v>
      </c>
      <c r="B39" s="288" t="s">
        <v>534</v>
      </c>
      <c r="C39" s="292">
        <v>-1.9</v>
      </c>
    </row>
    <row r="40" spans="1:11" ht="22.5" customHeight="1" x14ac:dyDescent="0.3">
      <c r="A40" s="294" t="s">
        <v>14</v>
      </c>
      <c r="B40" s="522">
        <f>C12+C25</f>
        <v>73971.27</v>
      </c>
      <c r="C40" s="522"/>
      <c r="E40" s="182"/>
    </row>
    <row r="41" spans="1:11" ht="15" customHeight="1" x14ac:dyDescent="0.25">
      <c r="A41" s="520" t="s">
        <v>15</v>
      </c>
      <c r="B41" s="520"/>
      <c r="C41" s="520"/>
    </row>
    <row r="42" spans="1:11" ht="13.5" customHeight="1" x14ac:dyDescent="0.25">
      <c r="A42" s="520"/>
      <c r="B42" s="520"/>
      <c r="C42" s="520"/>
    </row>
    <row r="43" spans="1:11" ht="15.75" hidden="1" customHeight="1" x14ac:dyDescent="0.25">
      <c r="A43" s="520"/>
      <c r="B43" s="520"/>
      <c r="C43" s="520"/>
      <c r="D43" s="27"/>
      <c r="E43" s="27"/>
      <c r="F43" s="27"/>
      <c r="G43" s="27"/>
      <c r="H43" s="27"/>
      <c r="I43" s="27"/>
      <c r="J43" s="27"/>
    </row>
    <row r="44" spans="1:11" ht="6" customHeight="1" x14ac:dyDescent="0.25">
      <c r="A44" s="520"/>
      <c r="B44" s="520"/>
      <c r="C44" s="520"/>
    </row>
    <row r="45" spans="1:11" ht="15" customHeight="1" x14ac:dyDescent="0.25">
      <c r="A45" s="520"/>
      <c r="B45" s="520"/>
      <c r="C45" s="520"/>
    </row>
    <row r="47" spans="1:11" ht="18.75" x14ac:dyDescent="0.25">
      <c r="A47" s="19" t="s">
        <v>549</v>
      </c>
      <c r="B47" s="32"/>
    </row>
    <row r="48" spans="1:11" ht="18.75" x14ac:dyDescent="0.25">
      <c r="A48" s="19" t="s">
        <v>4</v>
      </c>
    </row>
    <row r="49" spans="1:3" ht="18.75" x14ac:dyDescent="0.25">
      <c r="A49" s="19" t="s">
        <v>5</v>
      </c>
    </row>
    <row r="50" spans="1:3" ht="18.75" x14ac:dyDescent="0.3">
      <c r="A50" s="20" t="s">
        <v>88</v>
      </c>
      <c r="B50" s="519" t="s">
        <v>550</v>
      </c>
      <c r="C50" s="519"/>
    </row>
  </sheetData>
  <mergeCells count="16">
    <mergeCell ref="B1:C1"/>
    <mergeCell ref="B2:C2"/>
    <mergeCell ref="B3:C3"/>
    <mergeCell ref="B4:C4"/>
    <mergeCell ref="B10:B11"/>
    <mergeCell ref="C10:C11"/>
    <mergeCell ref="B9:C9"/>
    <mergeCell ref="A7:C8"/>
    <mergeCell ref="A10:A11"/>
    <mergeCell ref="B5:C5"/>
    <mergeCell ref="B6:C6"/>
    <mergeCell ref="B50:C50"/>
    <mergeCell ref="A41:C45"/>
    <mergeCell ref="B14:B17"/>
    <mergeCell ref="B40:C40"/>
    <mergeCell ref="C14:C17"/>
  </mergeCells>
  <pageMargins left="0.70866141732283472" right="0.70866141732283472" top="0.74803149606299213" bottom="0.74803149606299213" header="0.31496062992125984" footer="0.31496062992125984"/>
  <pageSetup paperSize="9" scale="67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3"/>
  <sheetViews>
    <sheetView tabSelected="1" view="pageBreakPreview" topLeftCell="A31" zoomScale="60" zoomScaleNormal="100" workbookViewId="0">
      <selection activeCell="B6" sqref="B6:C6"/>
    </sheetView>
  </sheetViews>
  <sheetFormatPr defaultRowHeight="15" x14ac:dyDescent="0.25"/>
  <cols>
    <col min="1" max="1" width="41.85546875" customWidth="1"/>
    <col min="2" max="3" width="53.85546875" customWidth="1"/>
    <col min="5" max="5" width="50.140625" customWidth="1"/>
  </cols>
  <sheetData>
    <row r="1" spans="1:5" ht="18.75" x14ac:dyDescent="0.25">
      <c r="A1" s="3"/>
    </row>
    <row r="2" spans="1:5" ht="18.75" x14ac:dyDescent="0.25">
      <c r="A2" s="525" t="s">
        <v>487</v>
      </c>
      <c r="B2" s="525"/>
      <c r="C2" s="525"/>
    </row>
    <row r="3" spans="1:5" ht="18.75" x14ac:dyDescent="0.25">
      <c r="A3" s="525" t="s">
        <v>460</v>
      </c>
      <c r="B3" s="525"/>
      <c r="C3" s="525"/>
    </row>
    <row r="4" spans="1:5" ht="18.75" x14ac:dyDescent="0.25">
      <c r="A4" s="525" t="s">
        <v>102</v>
      </c>
      <c r="B4" s="525"/>
      <c r="C4" s="525"/>
    </row>
    <row r="5" spans="1:5" ht="18.75" x14ac:dyDescent="0.25">
      <c r="A5" s="525" t="s">
        <v>103</v>
      </c>
      <c r="B5" s="525"/>
      <c r="C5" s="525"/>
    </row>
    <row r="6" spans="1:5" ht="18.75" x14ac:dyDescent="0.25">
      <c r="A6" s="3"/>
      <c r="B6" s="531" t="s">
        <v>574</v>
      </c>
      <c r="C6" s="531"/>
    </row>
    <row r="7" spans="1:5" ht="124.5" customHeight="1" x14ac:dyDescent="0.25">
      <c r="A7" s="1"/>
      <c r="C7" s="216" t="s">
        <v>469</v>
      </c>
    </row>
    <row r="8" spans="1:5" ht="18.75" x14ac:dyDescent="0.25">
      <c r="A8" s="2"/>
    </row>
    <row r="9" spans="1:5" ht="62.25" customHeight="1" x14ac:dyDescent="0.25">
      <c r="A9" s="529" t="s">
        <v>16</v>
      </c>
      <c r="B9" s="529"/>
      <c r="C9" s="529"/>
    </row>
    <row r="10" spans="1:5" ht="18.75" x14ac:dyDescent="0.25">
      <c r="A10" s="534" t="s">
        <v>6</v>
      </c>
      <c r="B10" s="534"/>
      <c r="C10" s="534"/>
    </row>
    <row r="11" spans="1:5" ht="48.75" customHeight="1" x14ac:dyDescent="0.25">
      <c r="A11" s="532" t="s">
        <v>7</v>
      </c>
      <c r="B11" s="532" t="s">
        <v>8</v>
      </c>
      <c r="C11" s="533" t="s">
        <v>9</v>
      </c>
    </row>
    <row r="12" spans="1:5" hidden="1" x14ac:dyDescent="0.25">
      <c r="A12" s="532"/>
      <c r="B12" s="532"/>
      <c r="C12" s="533"/>
    </row>
    <row r="13" spans="1:5" ht="78.75" customHeight="1" x14ac:dyDescent="0.25">
      <c r="A13" s="286" t="s">
        <v>510</v>
      </c>
      <c r="B13" s="8" t="s">
        <v>16</v>
      </c>
      <c r="C13" s="314">
        <f>C14+C16+C20+C23+C24+C26+C27+C28+C29</f>
        <v>67441.17</v>
      </c>
    </row>
    <row r="14" spans="1:5" s="313" customFormat="1" ht="47.25" customHeight="1" x14ac:dyDescent="0.25">
      <c r="A14" s="311" t="s">
        <v>108</v>
      </c>
      <c r="B14" s="312" t="s">
        <v>17</v>
      </c>
      <c r="C14" s="354">
        <f>C15</f>
        <v>20607.900000000001</v>
      </c>
      <c r="E14" s="428"/>
    </row>
    <row r="15" spans="1:5" s="176" customFormat="1" ht="78.75" customHeight="1" x14ac:dyDescent="0.25">
      <c r="A15" s="309" t="s">
        <v>452</v>
      </c>
      <c r="B15" s="310" t="s">
        <v>18</v>
      </c>
      <c r="C15" s="304">
        <v>20607.900000000001</v>
      </c>
    </row>
    <row r="16" spans="1:5" s="176" customFormat="1" ht="78.75" customHeight="1" x14ac:dyDescent="0.25">
      <c r="A16" s="307" t="s">
        <v>466</v>
      </c>
      <c r="B16" s="308" t="s">
        <v>467</v>
      </c>
      <c r="C16" s="354">
        <f>C17+C18+C19</f>
        <v>43838.6</v>
      </c>
    </row>
    <row r="17" spans="1:3" ht="78.75" customHeight="1" x14ac:dyDescent="0.25">
      <c r="A17" s="283" t="s">
        <v>468</v>
      </c>
      <c r="B17" s="287" t="s">
        <v>473</v>
      </c>
      <c r="C17" s="298">
        <v>36258.199999999997</v>
      </c>
    </row>
    <row r="18" spans="1:3" ht="106.5" customHeight="1" x14ac:dyDescent="0.25">
      <c r="A18" s="283" t="s">
        <v>468</v>
      </c>
      <c r="B18" s="287" t="s">
        <v>489</v>
      </c>
      <c r="C18" s="298">
        <v>7080.4</v>
      </c>
    </row>
    <row r="19" spans="1:3" ht="106.5" customHeight="1" x14ac:dyDescent="0.25">
      <c r="A19" s="283" t="s">
        <v>468</v>
      </c>
      <c r="B19" s="297" t="s">
        <v>497</v>
      </c>
      <c r="C19" s="304">
        <v>500</v>
      </c>
    </row>
    <row r="20" spans="1:3" ht="68.25" customHeight="1" x14ac:dyDescent="0.25">
      <c r="A20" s="350" t="s">
        <v>560</v>
      </c>
      <c r="B20" s="351" t="s">
        <v>561</v>
      </c>
      <c r="C20" s="354">
        <f>C21+C22</f>
        <v>225.5</v>
      </c>
    </row>
    <row r="21" spans="1:3" ht="81" customHeight="1" x14ac:dyDescent="0.25">
      <c r="A21" s="286" t="s">
        <v>453</v>
      </c>
      <c r="B21" s="5" t="s">
        <v>3</v>
      </c>
      <c r="C21" s="304">
        <v>3.8</v>
      </c>
    </row>
    <row r="22" spans="1:3" ht="77.25" customHeight="1" x14ac:dyDescent="0.25">
      <c r="A22" s="286" t="s">
        <v>454</v>
      </c>
      <c r="B22" s="287" t="s">
        <v>2</v>
      </c>
      <c r="C22" s="304">
        <v>221.7</v>
      </c>
    </row>
    <row r="23" spans="1:3" s="108" customFormat="1" ht="83.25" customHeight="1" x14ac:dyDescent="0.25">
      <c r="A23" s="352" t="s">
        <v>537</v>
      </c>
      <c r="B23" s="353" t="s">
        <v>535</v>
      </c>
      <c r="C23" s="354">
        <v>2176.3000000000002</v>
      </c>
    </row>
    <row r="24" spans="1:3" s="176" customFormat="1" ht="71.25" customHeight="1" x14ac:dyDescent="0.25">
      <c r="A24" s="307" t="s">
        <v>455</v>
      </c>
      <c r="B24" s="308" t="s">
        <v>456</v>
      </c>
      <c r="C24" s="354">
        <f>C25</f>
        <v>506.9</v>
      </c>
    </row>
    <row r="25" spans="1:3" ht="120.75" customHeight="1" x14ac:dyDescent="0.25">
      <c r="A25" s="283" t="s">
        <v>457</v>
      </c>
      <c r="B25" s="288" t="s">
        <v>107</v>
      </c>
      <c r="C25" s="304">
        <v>506.9</v>
      </c>
    </row>
    <row r="26" spans="1:3" s="23" customFormat="1" ht="78" customHeight="1" x14ac:dyDescent="0.25">
      <c r="A26" s="275" t="s">
        <v>552</v>
      </c>
      <c r="B26" s="299" t="s">
        <v>548</v>
      </c>
      <c r="C26" s="305">
        <v>86.9</v>
      </c>
    </row>
    <row r="27" spans="1:3" ht="104.25" customHeight="1" x14ac:dyDescent="0.25">
      <c r="A27" s="300" t="s">
        <v>470</v>
      </c>
      <c r="B27" s="301" t="s">
        <v>432</v>
      </c>
      <c r="C27" s="306">
        <v>1</v>
      </c>
    </row>
    <row r="28" spans="1:3" ht="77.25" customHeight="1" x14ac:dyDescent="0.25">
      <c r="A28" s="275" t="s">
        <v>471</v>
      </c>
      <c r="B28" s="284" t="s">
        <v>433</v>
      </c>
      <c r="C28" s="305">
        <v>-0.03</v>
      </c>
    </row>
    <row r="29" spans="1:3" ht="101.25" customHeight="1" x14ac:dyDescent="0.25">
      <c r="A29" s="275" t="s">
        <v>536</v>
      </c>
      <c r="B29" s="284" t="s">
        <v>534</v>
      </c>
      <c r="C29" s="305">
        <v>-1.9</v>
      </c>
    </row>
    <row r="30" spans="1:3" ht="18.75" x14ac:dyDescent="0.25">
      <c r="A30" s="19" t="s">
        <v>549</v>
      </c>
      <c r="B30" s="32"/>
      <c r="C30" s="17"/>
    </row>
    <row r="31" spans="1:3" ht="18.75" x14ac:dyDescent="0.25">
      <c r="A31" s="19" t="s">
        <v>4</v>
      </c>
      <c r="C31" s="17"/>
    </row>
    <row r="32" spans="1:3" ht="18.75" x14ac:dyDescent="0.25">
      <c r="A32" s="19" t="s">
        <v>5</v>
      </c>
      <c r="C32" s="17"/>
    </row>
    <row r="33" spans="1:3" ht="18.75" x14ac:dyDescent="0.3">
      <c r="A33" s="20" t="s">
        <v>88</v>
      </c>
      <c r="B33" s="519" t="s">
        <v>550</v>
      </c>
      <c r="C33" s="519"/>
    </row>
  </sheetData>
  <mergeCells count="11">
    <mergeCell ref="B33:C33"/>
    <mergeCell ref="A11:A12"/>
    <mergeCell ref="B11:B12"/>
    <mergeCell ref="C11:C12"/>
    <mergeCell ref="A2:C2"/>
    <mergeCell ref="A3:C3"/>
    <mergeCell ref="A4:C4"/>
    <mergeCell ref="A5:C5"/>
    <mergeCell ref="A9:C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8"/>
  <sheetViews>
    <sheetView topLeftCell="A22" zoomScale="106" zoomScaleNormal="106" workbookViewId="0">
      <selection activeCell="D15" sqref="D15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2"/>
      <c r="B1" s="2"/>
      <c r="C1" s="531" t="s">
        <v>488</v>
      </c>
      <c r="D1" s="531"/>
    </row>
    <row r="2" spans="1:6" ht="18.75" x14ac:dyDescent="0.25">
      <c r="A2" s="2"/>
      <c r="B2" s="2"/>
      <c r="C2" s="531" t="s">
        <v>461</v>
      </c>
      <c r="D2" s="531"/>
    </row>
    <row r="3" spans="1:6" ht="18.75" x14ac:dyDescent="0.25">
      <c r="A3" s="2"/>
      <c r="B3" s="2"/>
      <c r="C3" s="531" t="s">
        <v>0</v>
      </c>
      <c r="D3" s="531"/>
    </row>
    <row r="4" spans="1:6" ht="45" customHeight="1" x14ac:dyDescent="0.25">
      <c r="A4" s="2"/>
      <c r="B4" s="2"/>
      <c r="C4" s="531" t="s">
        <v>575</v>
      </c>
      <c r="D4" s="531"/>
    </row>
    <row r="5" spans="1:6" ht="116.25" customHeight="1" x14ac:dyDescent="0.3">
      <c r="A5" s="1"/>
      <c r="C5" s="540" t="s">
        <v>472</v>
      </c>
      <c r="D5" s="540"/>
    </row>
    <row r="6" spans="1:6" ht="91.5" customHeight="1" x14ac:dyDescent="0.25">
      <c r="A6" s="535" t="s">
        <v>435</v>
      </c>
      <c r="B6" s="535"/>
      <c r="C6" s="535"/>
      <c r="D6" s="535"/>
      <c r="E6" s="36"/>
      <c r="F6" s="36"/>
    </row>
    <row r="7" spans="1:6" ht="19.5" thickBot="1" x14ac:dyDescent="0.3">
      <c r="A7" s="11"/>
    </row>
    <row r="8" spans="1:6" ht="74.25" customHeight="1" x14ac:dyDescent="0.25">
      <c r="A8" s="537" t="s">
        <v>19</v>
      </c>
      <c r="B8" s="537" t="s">
        <v>20</v>
      </c>
      <c r="C8" s="537" t="s">
        <v>21</v>
      </c>
      <c r="D8" s="13" t="s">
        <v>9</v>
      </c>
    </row>
    <row r="9" spans="1:6" ht="18.75" x14ac:dyDescent="0.25">
      <c r="A9" s="538"/>
      <c r="B9" s="538"/>
      <c r="C9" s="538"/>
      <c r="D9" s="14" t="s">
        <v>82</v>
      </c>
    </row>
    <row r="10" spans="1:6" ht="28.5" customHeight="1" x14ac:dyDescent="0.25">
      <c r="A10" s="7"/>
      <c r="B10" s="7"/>
      <c r="C10" s="8" t="s">
        <v>22</v>
      </c>
      <c r="D10" s="24">
        <f>D12+D20+D22+D26+D30+D33+D35+D37+D40</f>
        <v>77543.5</v>
      </c>
    </row>
    <row r="11" spans="1:6" ht="30.75" customHeight="1" x14ac:dyDescent="0.25">
      <c r="A11" s="7"/>
      <c r="B11" s="7"/>
      <c r="C11" s="12" t="s">
        <v>23</v>
      </c>
      <c r="D11" s="37"/>
    </row>
    <row r="12" spans="1:6" ht="34.5" customHeight="1" x14ac:dyDescent="0.25">
      <c r="A12" s="9" t="s">
        <v>24</v>
      </c>
      <c r="B12" s="15" t="s">
        <v>59</v>
      </c>
      <c r="C12" s="8" t="s">
        <v>25</v>
      </c>
      <c r="D12" s="44">
        <f>D13+D14+D15+D16+D18+D19</f>
        <v>10879</v>
      </c>
    </row>
    <row r="13" spans="1:6" ht="85.5" customHeight="1" x14ac:dyDescent="0.25">
      <c r="A13" s="7"/>
      <c r="B13" s="16" t="s">
        <v>60</v>
      </c>
      <c r="C13" s="10" t="s">
        <v>26</v>
      </c>
      <c r="D13" s="45">
        <v>723.7</v>
      </c>
    </row>
    <row r="14" spans="1:6" ht="110.25" customHeight="1" x14ac:dyDescent="0.25">
      <c r="A14" s="7"/>
      <c r="B14" s="16" t="s">
        <v>61</v>
      </c>
      <c r="C14" s="10" t="s">
        <v>27</v>
      </c>
      <c r="D14" s="46">
        <v>3601.8</v>
      </c>
    </row>
    <row r="15" spans="1:6" ht="96" customHeight="1" x14ac:dyDescent="0.25">
      <c r="A15" s="295"/>
      <c r="B15" s="296" t="s">
        <v>62</v>
      </c>
      <c r="C15" s="297" t="s">
        <v>28</v>
      </c>
      <c r="D15" s="46">
        <v>4.9000000000000004</v>
      </c>
    </row>
    <row r="16" spans="1:6" ht="96" customHeight="1" x14ac:dyDescent="0.25">
      <c r="A16" s="526"/>
      <c r="B16" s="539" t="s">
        <v>558</v>
      </c>
      <c r="C16" s="310" t="s">
        <v>503</v>
      </c>
      <c r="D16" s="536">
        <v>478.9</v>
      </c>
    </row>
    <row r="17" spans="1:4" ht="15" hidden="1" customHeight="1" x14ac:dyDescent="0.25">
      <c r="A17" s="526"/>
      <c r="B17" s="539"/>
      <c r="C17" s="297"/>
      <c r="D17" s="536"/>
    </row>
    <row r="18" spans="1:4" ht="18.75" x14ac:dyDescent="0.25">
      <c r="A18" s="7"/>
      <c r="B18" s="16" t="s">
        <v>63</v>
      </c>
      <c r="C18" s="5" t="s">
        <v>29</v>
      </c>
      <c r="D18" s="45">
        <v>5</v>
      </c>
    </row>
    <row r="19" spans="1:4" ht="39" customHeight="1" x14ac:dyDescent="0.25">
      <c r="A19" s="7"/>
      <c r="B19" s="16" t="s">
        <v>64</v>
      </c>
      <c r="C19" s="10" t="s">
        <v>30</v>
      </c>
      <c r="D19" s="46">
        <v>6064.7</v>
      </c>
    </row>
    <row r="20" spans="1:4" ht="30" customHeight="1" x14ac:dyDescent="0.25">
      <c r="A20" s="9" t="s">
        <v>31</v>
      </c>
      <c r="B20" s="15" t="s">
        <v>65</v>
      </c>
      <c r="C20" s="8" t="s">
        <v>32</v>
      </c>
      <c r="D20" s="38">
        <f>D21</f>
        <v>221.7</v>
      </c>
    </row>
    <row r="21" spans="1:4" ht="59.25" customHeight="1" x14ac:dyDescent="0.25">
      <c r="A21" s="9"/>
      <c r="B21" s="16" t="s">
        <v>66</v>
      </c>
      <c r="C21" s="10" t="s">
        <v>33</v>
      </c>
      <c r="D21" s="37">
        <v>221.7</v>
      </c>
    </row>
    <row r="22" spans="1:4" ht="80.25" customHeight="1" x14ac:dyDescent="0.25">
      <c r="A22" s="9" t="s">
        <v>34</v>
      </c>
      <c r="B22" s="15" t="s">
        <v>67</v>
      </c>
      <c r="C22" s="8" t="s">
        <v>35</v>
      </c>
      <c r="D22" s="38">
        <f>D23+D24+D25</f>
        <v>9004.1</v>
      </c>
    </row>
    <row r="23" spans="1:4" ht="82.5" customHeight="1" x14ac:dyDescent="0.25">
      <c r="A23" s="9"/>
      <c r="B23" s="16" t="s">
        <v>68</v>
      </c>
      <c r="C23" s="10" t="s">
        <v>36</v>
      </c>
      <c r="D23" s="42">
        <v>8928.6</v>
      </c>
    </row>
    <row r="24" spans="1:4" ht="35.25" customHeight="1" x14ac:dyDescent="0.25">
      <c r="A24" s="9"/>
      <c r="B24" s="16" t="s">
        <v>69</v>
      </c>
      <c r="C24" s="10" t="s">
        <v>37</v>
      </c>
      <c r="D24" s="37">
        <v>62.6</v>
      </c>
    </row>
    <row r="25" spans="1:4" ht="72" customHeight="1" x14ac:dyDescent="0.25">
      <c r="A25" s="9"/>
      <c r="B25" s="16" t="s">
        <v>70</v>
      </c>
      <c r="C25" s="10" t="s">
        <v>38</v>
      </c>
      <c r="D25" s="37">
        <v>12.9</v>
      </c>
    </row>
    <row r="26" spans="1:4" ht="45.75" customHeight="1" x14ac:dyDescent="0.25">
      <c r="A26" s="9" t="s">
        <v>39</v>
      </c>
      <c r="B26" s="15" t="s">
        <v>71</v>
      </c>
      <c r="C26" s="8" t="s">
        <v>40</v>
      </c>
      <c r="D26" s="40">
        <f>D27+D28+D29</f>
        <v>39583.199999999997</v>
      </c>
    </row>
    <row r="27" spans="1:4" ht="45.75" customHeight="1" x14ac:dyDescent="0.25">
      <c r="A27" s="9"/>
      <c r="B27" s="16" t="s">
        <v>72</v>
      </c>
      <c r="C27" s="10" t="s">
        <v>41</v>
      </c>
      <c r="D27" s="37">
        <v>19.5</v>
      </c>
    </row>
    <row r="28" spans="1:4" ht="50.25" customHeight="1" x14ac:dyDescent="0.25">
      <c r="A28" s="9"/>
      <c r="B28" s="16" t="s">
        <v>73</v>
      </c>
      <c r="C28" s="10" t="s">
        <v>42</v>
      </c>
      <c r="D28" s="39">
        <v>39553.699999999997</v>
      </c>
    </row>
    <row r="29" spans="1:4" ht="73.5" customHeight="1" x14ac:dyDescent="0.25">
      <c r="A29" s="9"/>
      <c r="B29" s="16" t="s">
        <v>74</v>
      </c>
      <c r="C29" s="5" t="s">
        <v>43</v>
      </c>
      <c r="D29" s="39">
        <v>10</v>
      </c>
    </row>
    <row r="30" spans="1:4" ht="50.25" customHeight="1" x14ac:dyDescent="0.25">
      <c r="A30" s="9" t="s">
        <v>44</v>
      </c>
      <c r="B30" s="15" t="s">
        <v>75</v>
      </c>
      <c r="C30" s="8" t="s">
        <v>45</v>
      </c>
      <c r="D30" s="41">
        <f>D31+D32</f>
        <v>8058.5</v>
      </c>
    </row>
    <row r="31" spans="1:4" ht="32.25" customHeight="1" x14ac:dyDescent="0.25">
      <c r="A31" s="9"/>
      <c r="B31" s="16" t="s">
        <v>76</v>
      </c>
      <c r="C31" s="10" t="s">
        <v>46</v>
      </c>
      <c r="D31" s="42">
        <v>2832.6</v>
      </c>
    </row>
    <row r="32" spans="1:4" ht="40.5" customHeight="1" x14ac:dyDescent="0.25">
      <c r="A32" s="9"/>
      <c r="B32" s="16" t="s">
        <v>77</v>
      </c>
      <c r="C32" s="10" t="s">
        <v>47</v>
      </c>
      <c r="D32" s="42">
        <v>5225.8999999999996</v>
      </c>
    </row>
    <row r="33" spans="1:4" ht="39.75" customHeight="1" x14ac:dyDescent="0.25">
      <c r="A33" s="9" t="s">
        <v>48</v>
      </c>
      <c r="B33" s="15" t="s">
        <v>78</v>
      </c>
      <c r="C33" s="8" t="s">
        <v>49</v>
      </c>
      <c r="D33" s="38">
        <f>D34</f>
        <v>75</v>
      </c>
    </row>
    <row r="34" spans="1:4" ht="59.25" customHeight="1" x14ac:dyDescent="0.25">
      <c r="A34" s="7"/>
      <c r="B34" s="16" t="s">
        <v>79</v>
      </c>
      <c r="C34" s="10" t="s">
        <v>511</v>
      </c>
      <c r="D34" s="37">
        <v>75</v>
      </c>
    </row>
    <row r="35" spans="1:4" ht="43.5" customHeight="1" x14ac:dyDescent="0.25">
      <c r="A35" s="9" t="s">
        <v>50</v>
      </c>
      <c r="B35" s="15" t="s">
        <v>80</v>
      </c>
      <c r="C35" s="8" t="s">
        <v>51</v>
      </c>
      <c r="D35" s="48">
        <f>D36</f>
        <v>9311.5</v>
      </c>
    </row>
    <row r="36" spans="1:4" ht="18.75" x14ac:dyDescent="0.25">
      <c r="A36" s="7"/>
      <c r="B36" s="16" t="s">
        <v>81</v>
      </c>
      <c r="C36" s="10" t="s">
        <v>52</v>
      </c>
      <c r="D36" s="46">
        <v>9311.5</v>
      </c>
    </row>
    <row r="37" spans="1:4" ht="39" customHeight="1" x14ac:dyDescent="0.25">
      <c r="A37" s="9" t="s">
        <v>53</v>
      </c>
      <c r="B37" s="15">
        <v>1000</v>
      </c>
      <c r="C37" s="8" t="s">
        <v>54</v>
      </c>
      <c r="D37" s="38">
        <f>D38+D39</f>
        <v>382.4</v>
      </c>
    </row>
    <row r="38" spans="1:4" ht="47.25" customHeight="1" x14ac:dyDescent="0.25">
      <c r="A38" s="28"/>
      <c r="B38" s="29">
        <v>1001</v>
      </c>
      <c r="C38" s="30" t="s">
        <v>55</v>
      </c>
      <c r="D38" s="47">
        <v>217.4</v>
      </c>
    </row>
    <row r="39" spans="1:4" ht="47.25" customHeight="1" x14ac:dyDescent="0.3">
      <c r="A39" s="33"/>
      <c r="B39" s="4">
        <v>1003</v>
      </c>
      <c r="C39" s="31" t="s">
        <v>104</v>
      </c>
      <c r="D39" s="43">
        <v>165</v>
      </c>
    </row>
    <row r="40" spans="1:4" ht="33" customHeight="1" x14ac:dyDescent="0.25">
      <c r="A40" s="9" t="s">
        <v>56</v>
      </c>
      <c r="B40" s="15">
        <v>1100</v>
      </c>
      <c r="C40" s="8" t="s">
        <v>57</v>
      </c>
      <c r="D40" s="38">
        <f>D41</f>
        <v>28.1</v>
      </c>
    </row>
    <row r="41" spans="1:4" ht="36.75" customHeight="1" x14ac:dyDescent="0.25">
      <c r="A41" s="31"/>
      <c r="B41" s="16">
        <v>1101</v>
      </c>
      <c r="C41" s="10" t="s">
        <v>58</v>
      </c>
      <c r="D41" s="37">
        <v>28.1</v>
      </c>
    </row>
    <row r="45" spans="1:4" ht="18.75" x14ac:dyDescent="0.25">
      <c r="A45" s="19" t="s">
        <v>549</v>
      </c>
      <c r="B45" s="32"/>
      <c r="C45" s="17"/>
    </row>
    <row r="46" spans="1:4" ht="18.75" x14ac:dyDescent="0.25">
      <c r="A46" s="19" t="s">
        <v>4</v>
      </c>
      <c r="C46" s="17"/>
    </row>
    <row r="47" spans="1:4" ht="18.75" x14ac:dyDescent="0.25">
      <c r="A47" s="19" t="s">
        <v>5</v>
      </c>
      <c r="C47" s="17"/>
    </row>
    <row r="48" spans="1:4" ht="18.75" x14ac:dyDescent="0.3">
      <c r="A48" s="20" t="s">
        <v>551</v>
      </c>
      <c r="C48" s="22"/>
      <c r="D48" s="22" t="s">
        <v>550</v>
      </c>
    </row>
  </sheetData>
  <mergeCells count="12">
    <mergeCell ref="C1:D1"/>
    <mergeCell ref="C2:D2"/>
    <mergeCell ref="C3:D3"/>
    <mergeCell ref="C4:D4"/>
    <mergeCell ref="C5:D5"/>
    <mergeCell ref="A6:D6"/>
    <mergeCell ref="D16:D17"/>
    <mergeCell ref="A8:A9"/>
    <mergeCell ref="B8:B9"/>
    <mergeCell ref="C8:C9"/>
    <mergeCell ref="A16:A17"/>
    <mergeCell ref="B16:B17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rowBreaks count="1" manualBreakCount="1">
    <brk id="2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A258"/>
  <sheetViews>
    <sheetView view="pageBreakPreview" topLeftCell="A6" zoomScale="60" zoomScaleNormal="71" workbookViewId="0">
      <selection activeCell="I23" sqref="I23"/>
    </sheetView>
  </sheetViews>
  <sheetFormatPr defaultRowHeight="15" x14ac:dyDescent="0.25"/>
  <cols>
    <col min="1" max="1" width="9.140625" style="52"/>
    <col min="2" max="2" width="55.5703125" customWidth="1"/>
    <col min="3" max="3" width="11.42578125" style="208" customWidth="1"/>
    <col min="4" max="4" width="11.7109375" style="208" customWidth="1"/>
    <col min="5" max="5" width="20.5703125" style="51" customWidth="1"/>
    <col min="6" max="6" width="11.5703125" style="208" customWidth="1"/>
    <col min="7" max="7" width="18.7109375" style="208" customWidth="1"/>
    <col min="8" max="8" width="16.85546875" customWidth="1"/>
    <col min="14" max="14" width="32.85546875" customWidth="1"/>
  </cols>
  <sheetData>
    <row r="1" spans="1:131" ht="105.75" customHeight="1" x14ac:dyDescent="0.25">
      <c r="A1" s="200"/>
      <c r="B1" s="17"/>
      <c r="C1" s="121"/>
      <c r="D1" s="543" t="s">
        <v>576</v>
      </c>
      <c r="E1" s="544"/>
      <c r="F1" s="544"/>
      <c r="G1" s="544"/>
    </row>
    <row r="2" spans="1:131" ht="136.5" customHeight="1" x14ac:dyDescent="0.25">
      <c r="A2" s="200"/>
      <c r="B2" s="17"/>
      <c r="D2" s="545" t="s">
        <v>480</v>
      </c>
      <c r="E2" s="545"/>
      <c r="F2" s="545"/>
      <c r="G2" s="545"/>
    </row>
    <row r="3" spans="1:131" ht="18.75" customHeight="1" x14ac:dyDescent="0.25">
      <c r="A3" s="200"/>
      <c r="B3" s="17"/>
      <c r="D3" s="546"/>
      <c r="E3" s="546"/>
      <c r="F3" s="546"/>
      <c r="G3" s="546"/>
    </row>
    <row r="4" spans="1:131" ht="13.5" customHeight="1" x14ac:dyDescent="0.25">
      <c r="A4" s="200"/>
      <c r="B4" s="17"/>
      <c r="D4" s="531"/>
      <c r="E4" s="531"/>
      <c r="F4" s="531"/>
      <c r="G4" s="531"/>
    </row>
    <row r="5" spans="1:131" ht="12.75" customHeight="1" x14ac:dyDescent="0.25">
      <c r="A5" s="200"/>
      <c r="B5" s="17"/>
      <c r="D5" s="531"/>
      <c r="E5" s="531"/>
      <c r="F5" s="531"/>
      <c r="G5" s="531"/>
    </row>
    <row r="6" spans="1:131" ht="101.25" customHeight="1" x14ac:dyDescent="0.25">
      <c r="A6" s="529" t="s">
        <v>445</v>
      </c>
      <c r="B6" s="529"/>
      <c r="C6" s="529"/>
      <c r="D6" s="529"/>
      <c r="E6" s="529"/>
      <c r="F6" s="529"/>
      <c r="G6" s="529"/>
    </row>
    <row r="7" spans="1:131" ht="18.75" x14ac:dyDescent="0.3">
      <c r="A7" s="315"/>
      <c r="B7" s="303"/>
      <c r="C7" s="219"/>
      <c r="D7" s="219"/>
      <c r="E7" s="316"/>
      <c r="F7" s="219"/>
      <c r="G7" s="317" t="s">
        <v>83</v>
      </c>
    </row>
    <row r="8" spans="1:131" ht="47.25" customHeight="1" x14ac:dyDescent="0.25">
      <c r="A8" s="542" t="s">
        <v>19</v>
      </c>
      <c r="B8" s="542" t="s">
        <v>376</v>
      </c>
      <c r="C8" s="542" t="s">
        <v>375</v>
      </c>
      <c r="D8" s="542" t="s">
        <v>374</v>
      </c>
      <c r="E8" s="548" t="s">
        <v>373</v>
      </c>
      <c r="F8" s="542" t="s">
        <v>372</v>
      </c>
      <c r="G8" s="542" t="s">
        <v>437</v>
      </c>
      <c r="H8" s="6"/>
    </row>
    <row r="9" spans="1:131" x14ac:dyDescent="0.25">
      <c r="A9" s="542"/>
      <c r="B9" s="542"/>
      <c r="C9" s="542"/>
      <c r="D9" s="542"/>
      <c r="E9" s="548"/>
      <c r="F9" s="542"/>
      <c r="G9" s="542"/>
      <c r="H9" s="6"/>
    </row>
    <row r="10" spans="1:131" ht="27.75" customHeight="1" x14ac:dyDescent="0.25">
      <c r="A10" s="87"/>
      <c r="B10" s="92" t="s">
        <v>371</v>
      </c>
      <c r="C10" s="87"/>
      <c r="D10" s="87"/>
      <c r="E10" s="289"/>
      <c r="F10" s="87"/>
      <c r="G10" s="341">
        <f>G11+G84+G91+G138+G162+G192+G199+G224+G238</f>
        <v>77543.5</v>
      </c>
      <c r="H10" s="6"/>
    </row>
    <row r="11" spans="1:131" ht="45" customHeight="1" x14ac:dyDescent="0.25">
      <c r="A11" s="368" t="s">
        <v>24</v>
      </c>
      <c r="B11" s="364" t="s">
        <v>25</v>
      </c>
      <c r="C11" s="365" t="s">
        <v>112</v>
      </c>
      <c r="D11" s="369"/>
      <c r="E11" s="370"/>
      <c r="F11" s="370"/>
      <c r="G11" s="371">
        <f>G17+G29+G37+G43+G47+G12</f>
        <v>10879</v>
      </c>
      <c r="H11" s="6"/>
    </row>
    <row r="12" spans="1:131" s="176" customFormat="1" ht="74.25" customHeight="1" x14ac:dyDescent="0.25">
      <c r="A12" s="132"/>
      <c r="B12" s="326" t="s">
        <v>26</v>
      </c>
      <c r="C12" s="319" t="s">
        <v>112</v>
      </c>
      <c r="D12" s="319" t="s">
        <v>205</v>
      </c>
      <c r="E12" s="319"/>
      <c r="F12" s="319"/>
      <c r="G12" s="327">
        <f>G16</f>
        <v>723.7</v>
      </c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  <c r="BS12" s="541"/>
      <c r="BT12" s="541"/>
      <c r="BU12" s="541"/>
      <c r="BV12" s="541"/>
      <c r="BW12" s="541"/>
      <c r="BX12" s="541"/>
      <c r="BY12" s="541"/>
      <c r="BZ12" s="541"/>
      <c r="CA12" s="541"/>
      <c r="CB12" s="541"/>
      <c r="CC12" s="541"/>
      <c r="CD12" s="541"/>
      <c r="CE12" s="541"/>
      <c r="CF12" s="541"/>
      <c r="CG12" s="541"/>
      <c r="CH12" s="541"/>
      <c r="CI12" s="541"/>
      <c r="CJ12" s="541"/>
      <c r="CK12" s="541"/>
      <c r="CL12" s="541"/>
      <c r="CM12" s="541"/>
      <c r="CN12" s="541"/>
      <c r="CO12" s="541"/>
      <c r="CP12" s="541"/>
      <c r="CQ12" s="541"/>
      <c r="CR12" s="541"/>
      <c r="CS12" s="541"/>
      <c r="CT12" s="541"/>
      <c r="CU12" s="541"/>
      <c r="CV12" s="541"/>
      <c r="CW12" s="541"/>
      <c r="CX12" s="541"/>
      <c r="CY12" s="541"/>
      <c r="CZ12" s="541"/>
      <c r="DA12" s="541"/>
      <c r="DB12" s="541"/>
      <c r="DC12" s="541"/>
      <c r="DD12" s="541"/>
      <c r="DE12" s="541"/>
      <c r="DF12" s="541"/>
      <c r="DG12" s="541"/>
      <c r="DH12" s="541"/>
      <c r="DI12" s="541"/>
      <c r="DJ12" s="541"/>
      <c r="DK12" s="541"/>
      <c r="DL12" s="541"/>
      <c r="DM12" s="541"/>
      <c r="DN12" s="541"/>
      <c r="DO12" s="541"/>
      <c r="DP12" s="541"/>
      <c r="DQ12" s="541"/>
      <c r="DR12" s="541"/>
      <c r="DS12" s="541"/>
      <c r="DT12" s="541"/>
      <c r="DU12" s="541"/>
      <c r="DV12" s="541"/>
      <c r="DW12" s="541"/>
      <c r="DX12" s="541"/>
      <c r="DY12" s="541"/>
      <c r="DZ12" s="541"/>
      <c r="EA12" s="541"/>
    </row>
    <row r="13" spans="1:131" s="118" customFormat="1" ht="74.25" customHeight="1" x14ac:dyDescent="0.25">
      <c r="A13" s="309"/>
      <c r="B13" s="63" t="s">
        <v>370</v>
      </c>
      <c r="C13" s="70" t="s">
        <v>112</v>
      </c>
      <c r="D13" s="70" t="s">
        <v>205</v>
      </c>
      <c r="E13" s="70" t="s">
        <v>369</v>
      </c>
      <c r="F13" s="70"/>
      <c r="G13" s="321">
        <f>G16</f>
        <v>723.7</v>
      </c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1"/>
      <c r="BI13" s="541"/>
      <c r="BJ13" s="541"/>
      <c r="BK13" s="541"/>
      <c r="BL13" s="541"/>
      <c r="BM13" s="541"/>
      <c r="BN13" s="541"/>
      <c r="BO13" s="541"/>
      <c r="BP13" s="541"/>
      <c r="BQ13" s="541"/>
      <c r="BR13" s="541"/>
      <c r="BS13" s="541"/>
      <c r="BT13" s="541"/>
      <c r="BU13" s="541"/>
      <c r="BV13" s="541"/>
      <c r="BW13" s="541"/>
      <c r="BX13" s="541"/>
      <c r="BY13" s="541"/>
      <c r="BZ13" s="541"/>
      <c r="CA13" s="541"/>
      <c r="CB13" s="541"/>
      <c r="CC13" s="541"/>
      <c r="CD13" s="541"/>
      <c r="CE13" s="541"/>
      <c r="CF13" s="541"/>
      <c r="CG13" s="541"/>
      <c r="CH13" s="541"/>
      <c r="CI13" s="541"/>
      <c r="CJ13" s="541"/>
      <c r="CK13" s="541"/>
      <c r="CL13" s="541"/>
      <c r="CM13" s="541"/>
      <c r="CN13" s="541"/>
      <c r="CO13" s="541"/>
      <c r="CP13" s="541"/>
      <c r="CQ13" s="541"/>
      <c r="CR13" s="541"/>
      <c r="CS13" s="541"/>
      <c r="CT13" s="541"/>
      <c r="CU13" s="541"/>
      <c r="CV13" s="541"/>
      <c r="CW13" s="541"/>
      <c r="CX13" s="541"/>
      <c r="CY13" s="541"/>
      <c r="CZ13" s="541"/>
      <c r="DA13" s="541"/>
      <c r="DB13" s="541"/>
      <c r="DC13" s="541"/>
      <c r="DD13" s="541"/>
      <c r="DE13" s="541"/>
      <c r="DF13" s="541"/>
      <c r="DG13" s="541"/>
      <c r="DH13" s="541"/>
      <c r="DI13" s="541"/>
      <c r="DJ13" s="541"/>
      <c r="DK13" s="541"/>
      <c r="DL13" s="541"/>
      <c r="DM13" s="541"/>
      <c r="DN13" s="541"/>
      <c r="DO13" s="541"/>
      <c r="DP13" s="541"/>
      <c r="DQ13" s="541"/>
      <c r="DR13" s="541"/>
      <c r="DS13" s="541"/>
      <c r="DT13" s="541"/>
      <c r="DU13" s="541"/>
      <c r="DV13" s="541"/>
      <c r="DW13" s="541"/>
      <c r="DX13" s="541"/>
      <c r="DY13" s="541"/>
      <c r="DZ13" s="541"/>
      <c r="EA13" s="541"/>
    </row>
    <row r="14" spans="1:131" ht="93.75" customHeight="1" x14ac:dyDescent="0.25">
      <c r="A14" s="87"/>
      <c r="B14" s="63" t="s">
        <v>368</v>
      </c>
      <c r="C14" s="73" t="s">
        <v>112</v>
      </c>
      <c r="D14" s="73" t="s">
        <v>205</v>
      </c>
      <c r="E14" s="94" t="s">
        <v>367</v>
      </c>
      <c r="F14" s="90"/>
      <c r="G14" s="321">
        <f>G16</f>
        <v>723.7</v>
      </c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  <c r="BL14" s="541"/>
      <c r="BM14" s="541"/>
      <c r="BN14" s="541"/>
      <c r="BO14" s="541"/>
      <c r="BP14" s="541"/>
      <c r="BQ14" s="541"/>
      <c r="BR14" s="541"/>
      <c r="BS14" s="541"/>
      <c r="BT14" s="541"/>
      <c r="BU14" s="541"/>
      <c r="BV14" s="541"/>
      <c r="BW14" s="541"/>
      <c r="BX14" s="541"/>
      <c r="BY14" s="541"/>
      <c r="BZ14" s="541"/>
      <c r="CA14" s="541"/>
      <c r="CB14" s="541"/>
      <c r="CC14" s="541"/>
      <c r="CD14" s="541"/>
      <c r="CE14" s="541"/>
      <c r="CF14" s="541"/>
      <c r="CG14" s="541"/>
      <c r="CH14" s="541"/>
      <c r="CI14" s="541"/>
      <c r="CJ14" s="541"/>
      <c r="CK14" s="541"/>
      <c r="CL14" s="541"/>
      <c r="CM14" s="541"/>
      <c r="CN14" s="541"/>
      <c r="CO14" s="541"/>
      <c r="CP14" s="541"/>
      <c r="CQ14" s="541"/>
      <c r="CR14" s="541"/>
      <c r="CS14" s="541"/>
      <c r="CT14" s="541"/>
      <c r="CU14" s="541"/>
      <c r="CV14" s="541"/>
      <c r="CW14" s="541"/>
      <c r="CX14" s="541"/>
      <c r="CY14" s="541"/>
      <c r="CZ14" s="541"/>
      <c r="DA14" s="541"/>
      <c r="DB14" s="541"/>
      <c r="DC14" s="541"/>
      <c r="DD14" s="541"/>
      <c r="DE14" s="541"/>
      <c r="DF14" s="541"/>
      <c r="DG14" s="541"/>
      <c r="DH14" s="541"/>
      <c r="DI14" s="541"/>
      <c r="DJ14" s="541"/>
      <c r="DK14" s="541"/>
      <c r="DL14" s="541"/>
      <c r="DM14" s="541"/>
      <c r="DN14" s="541"/>
      <c r="DO14" s="541"/>
      <c r="DP14" s="541"/>
      <c r="DQ14" s="541"/>
      <c r="DR14" s="541"/>
      <c r="DS14" s="541"/>
      <c r="DT14" s="541"/>
      <c r="DU14" s="541"/>
      <c r="DV14" s="541"/>
      <c r="DW14" s="541"/>
      <c r="DX14" s="541"/>
      <c r="DY14" s="541"/>
      <c r="DZ14" s="541"/>
      <c r="EA14" s="541"/>
    </row>
    <row r="15" spans="1:131" ht="48" customHeight="1" x14ac:dyDescent="0.25">
      <c r="A15" s="87"/>
      <c r="B15" s="63" t="s">
        <v>363</v>
      </c>
      <c r="C15" s="73" t="s">
        <v>112</v>
      </c>
      <c r="D15" s="73" t="s">
        <v>205</v>
      </c>
      <c r="E15" s="94" t="s">
        <v>366</v>
      </c>
      <c r="F15" s="73"/>
      <c r="G15" s="321">
        <f>G16</f>
        <v>723.7</v>
      </c>
      <c r="H15" s="6"/>
    </row>
    <row r="16" spans="1:131" s="176" customFormat="1" ht="126" customHeight="1" x14ac:dyDescent="0.25">
      <c r="A16" s="307"/>
      <c r="B16" s="310" t="s">
        <v>153</v>
      </c>
      <c r="C16" s="70" t="s">
        <v>112</v>
      </c>
      <c r="D16" s="70" t="s">
        <v>205</v>
      </c>
      <c r="E16" s="70" t="s">
        <v>366</v>
      </c>
      <c r="F16" s="70">
        <v>100</v>
      </c>
      <c r="G16" s="357">
        <v>723.7</v>
      </c>
      <c r="H16" s="109"/>
    </row>
    <row r="17" spans="1:14" s="176" customFormat="1" ht="116.25" customHeight="1" x14ac:dyDescent="0.25">
      <c r="A17" s="322"/>
      <c r="B17" s="302" t="s">
        <v>365</v>
      </c>
      <c r="C17" s="318" t="s">
        <v>112</v>
      </c>
      <c r="D17" s="318" t="s">
        <v>209</v>
      </c>
      <c r="E17" s="318"/>
      <c r="F17" s="318"/>
      <c r="G17" s="366">
        <f>G18+G25+G28</f>
        <v>3601.8</v>
      </c>
      <c r="H17" s="109"/>
    </row>
    <row r="18" spans="1:14" ht="66.75" customHeight="1" x14ac:dyDescent="0.25">
      <c r="A18" s="324"/>
      <c r="B18" s="291" t="s">
        <v>291</v>
      </c>
      <c r="C18" s="73" t="s">
        <v>112</v>
      </c>
      <c r="D18" s="73" t="s">
        <v>209</v>
      </c>
      <c r="E18" s="94" t="s">
        <v>364</v>
      </c>
      <c r="F18" s="73"/>
      <c r="G18" s="344">
        <f>G19</f>
        <v>3592.7</v>
      </c>
      <c r="H18" s="6"/>
      <c r="N18" s="377"/>
    </row>
    <row r="19" spans="1:14" ht="46.5" customHeight="1" x14ac:dyDescent="0.25">
      <c r="A19" s="324"/>
      <c r="B19" s="63" t="s">
        <v>363</v>
      </c>
      <c r="C19" s="73" t="s">
        <v>112</v>
      </c>
      <c r="D19" s="73" t="s">
        <v>209</v>
      </c>
      <c r="E19" s="94" t="s">
        <v>362</v>
      </c>
      <c r="F19" s="73"/>
      <c r="G19" s="355">
        <f>G20+G21+G22</f>
        <v>3592.7</v>
      </c>
      <c r="H19" s="6"/>
    </row>
    <row r="20" spans="1:14" ht="123.75" customHeight="1" x14ac:dyDescent="0.25">
      <c r="A20" s="324"/>
      <c r="B20" s="63" t="s">
        <v>153</v>
      </c>
      <c r="C20" s="73" t="s">
        <v>112</v>
      </c>
      <c r="D20" s="73" t="s">
        <v>209</v>
      </c>
      <c r="E20" s="94" t="s">
        <v>362</v>
      </c>
      <c r="F20" s="73">
        <v>100</v>
      </c>
      <c r="G20" s="68">
        <v>3038.7</v>
      </c>
      <c r="H20" s="6"/>
    </row>
    <row r="21" spans="1:14" ht="63" customHeight="1" x14ac:dyDescent="0.25">
      <c r="A21" s="324"/>
      <c r="B21" s="63" t="s">
        <v>113</v>
      </c>
      <c r="C21" s="73" t="s">
        <v>112</v>
      </c>
      <c r="D21" s="73" t="s">
        <v>209</v>
      </c>
      <c r="E21" s="94" t="s">
        <v>362</v>
      </c>
      <c r="F21" s="73">
        <v>200</v>
      </c>
      <c r="G21" s="98">
        <v>491.6</v>
      </c>
      <c r="H21" s="6"/>
    </row>
    <row r="22" spans="1:14" ht="30" customHeight="1" x14ac:dyDescent="0.25">
      <c r="A22" s="324"/>
      <c r="B22" s="63" t="s">
        <v>336</v>
      </c>
      <c r="C22" s="73" t="s">
        <v>112</v>
      </c>
      <c r="D22" s="73" t="s">
        <v>209</v>
      </c>
      <c r="E22" s="94" t="s">
        <v>362</v>
      </c>
      <c r="F22" s="73">
        <v>800</v>
      </c>
      <c r="G22" s="68">
        <v>62.4</v>
      </c>
      <c r="H22" s="6"/>
    </row>
    <row r="23" spans="1:14" ht="55.5" customHeight="1" x14ac:dyDescent="0.25">
      <c r="A23" s="324"/>
      <c r="B23" s="63" t="s">
        <v>361</v>
      </c>
      <c r="C23" s="73" t="s">
        <v>112</v>
      </c>
      <c r="D23" s="73" t="s">
        <v>209</v>
      </c>
      <c r="E23" s="94" t="s">
        <v>289</v>
      </c>
      <c r="F23" s="73"/>
      <c r="G23" s="68">
        <f>G24</f>
        <v>3.8</v>
      </c>
      <c r="H23" s="6"/>
    </row>
    <row r="24" spans="1:14" ht="86.25" customHeight="1" x14ac:dyDescent="0.25">
      <c r="A24" s="324"/>
      <c r="B24" s="63" t="s">
        <v>360</v>
      </c>
      <c r="C24" s="73" t="s">
        <v>112</v>
      </c>
      <c r="D24" s="73" t="s">
        <v>209</v>
      </c>
      <c r="E24" s="94" t="s">
        <v>359</v>
      </c>
      <c r="F24" s="73"/>
      <c r="G24" s="68">
        <v>3.8</v>
      </c>
      <c r="H24" s="6"/>
    </row>
    <row r="25" spans="1:14" ht="62.25" customHeight="1" x14ac:dyDescent="0.25">
      <c r="A25" s="324"/>
      <c r="B25" s="63" t="s">
        <v>113</v>
      </c>
      <c r="C25" s="73" t="s">
        <v>112</v>
      </c>
      <c r="D25" s="73" t="s">
        <v>209</v>
      </c>
      <c r="E25" s="94" t="s">
        <v>359</v>
      </c>
      <c r="F25" s="73" t="s">
        <v>110</v>
      </c>
      <c r="G25" s="344">
        <v>3.8</v>
      </c>
      <c r="H25" s="6"/>
    </row>
    <row r="26" spans="1:14" ht="62.25" customHeight="1" x14ac:dyDescent="0.25">
      <c r="A26" s="324"/>
      <c r="B26" s="291" t="s">
        <v>352</v>
      </c>
      <c r="C26" s="73" t="s">
        <v>112</v>
      </c>
      <c r="D26" s="73" t="s">
        <v>209</v>
      </c>
      <c r="E26" s="325" t="s">
        <v>351</v>
      </c>
      <c r="F26" s="73"/>
      <c r="G26" s="68">
        <v>5.3</v>
      </c>
      <c r="H26" s="6"/>
    </row>
    <row r="27" spans="1:14" ht="102.75" customHeight="1" x14ac:dyDescent="0.25">
      <c r="A27" s="324"/>
      <c r="B27" s="248" t="s">
        <v>350</v>
      </c>
      <c r="C27" s="73" t="s">
        <v>112</v>
      </c>
      <c r="D27" s="73" t="s">
        <v>209</v>
      </c>
      <c r="E27" s="325" t="s">
        <v>348</v>
      </c>
      <c r="F27" s="73"/>
      <c r="G27" s="68">
        <v>5.3</v>
      </c>
      <c r="H27" s="6"/>
    </row>
    <row r="28" spans="1:14" ht="62.25" customHeight="1" x14ac:dyDescent="0.25">
      <c r="A28" s="324"/>
      <c r="B28" s="63" t="s">
        <v>263</v>
      </c>
      <c r="C28" s="73" t="s">
        <v>112</v>
      </c>
      <c r="D28" s="73" t="s">
        <v>209</v>
      </c>
      <c r="E28" s="325" t="s">
        <v>348</v>
      </c>
      <c r="F28" s="73">
        <v>500</v>
      </c>
      <c r="G28" s="344">
        <v>5.3</v>
      </c>
      <c r="H28" s="6"/>
    </row>
    <row r="29" spans="1:14" ht="87" customHeight="1" x14ac:dyDescent="0.25">
      <c r="A29" s="322"/>
      <c r="B29" s="302" t="s">
        <v>28</v>
      </c>
      <c r="C29" s="318" t="s">
        <v>112</v>
      </c>
      <c r="D29" s="318" t="s">
        <v>349</v>
      </c>
      <c r="E29" s="318"/>
      <c r="F29" s="318"/>
      <c r="G29" s="356">
        <v>4.9000000000000004</v>
      </c>
      <c r="H29" s="6"/>
    </row>
    <row r="30" spans="1:14" ht="68.25" customHeight="1" x14ac:dyDescent="0.25">
      <c r="A30" s="328"/>
      <c r="B30" s="310" t="s">
        <v>358</v>
      </c>
      <c r="C30" s="70" t="s">
        <v>112</v>
      </c>
      <c r="D30" s="70" t="s">
        <v>349</v>
      </c>
      <c r="E30" s="70" t="s">
        <v>357</v>
      </c>
      <c r="F30" s="70"/>
      <c r="G30" s="321">
        <v>4.9000000000000004</v>
      </c>
      <c r="H30" s="6"/>
    </row>
    <row r="31" spans="1:14" ht="47.25" customHeight="1" x14ac:dyDescent="0.25">
      <c r="A31" s="348"/>
      <c r="B31" s="329" t="s">
        <v>356</v>
      </c>
      <c r="C31" s="325" t="s">
        <v>112</v>
      </c>
      <c r="D31" s="325" t="s">
        <v>349</v>
      </c>
      <c r="E31" s="325" t="s">
        <v>355</v>
      </c>
      <c r="F31" s="325"/>
      <c r="G31" s="321">
        <v>4.9000000000000004</v>
      </c>
      <c r="H31" s="6"/>
    </row>
    <row r="32" spans="1:14" ht="86.25" customHeight="1" x14ac:dyDescent="0.25">
      <c r="A32" s="348"/>
      <c r="B32" s="329" t="s">
        <v>354</v>
      </c>
      <c r="C32" s="325" t="s">
        <v>112</v>
      </c>
      <c r="D32" s="325" t="s">
        <v>349</v>
      </c>
      <c r="E32" s="325" t="s">
        <v>353</v>
      </c>
      <c r="F32" s="325" t="s">
        <v>1</v>
      </c>
      <c r="G32" s="321">
        <v>4.9000000000000004</v>
      </c>
      <c r="H32" s="6"/>
    </row>
    <row r="33" spans="1:8" ht="36.75" customHeight="1" x14ac:dyDescent="0.25">
      <c r="A33" s="348"/>
      <c r="B33" s="329" t="s">
        <v>263</v>
      </c>
      <c r="C33" s="325" t="s">
        <v>112</v>
      </c>
      <c r="D33" s="325" t="s">
        <v>349</v>
      </c>
      <c r="E33" s="325" t="s">
        <v>353</v>
      </c>
      <c r="F33" s="325" t="s">
        <v>261</v>
      </c>
      <c r="G33" s="321">
        <v>4.9000000000000004</v>
      </c>
      <c r="H33" s="6"/>
    </row>
    <row r="34" spans="1:8" ht="65.25" hidden="1" customHeight="1" x14ac:dyDescent="0.25">
      <c r="A34" s="330"/>
      <c r="B34" s="303"/>
      <c r="C34" s="219"/>
      <c r="D34" s="219"/>
      <c r="E34" s="316"/>
      <c r="F34" s="219"/>
      <c r="G34" s="219"/>
      <c r="H34" s="6"/>
    </row>
    <row r="35" spans="1:8" ht="102.75" hidden="1" customHeight="1" x14ac:dyDescent="0.25">
      <c r="A35" s="330"/>
      <c r="B35" s="303"/>
      <c r="C35" s="219"/>
      <c r="D35" s="219"/>
      <c r="E35" s="316"/>
      <c r="F35" s="219"/>
      <c r="G35" s="219"/>
      <c r="H35" s="6"/>
    </row>
    <row r="36" spans="1:8" ht="26.25" hidden="1" customHeight="1" x14ac:dyDescent="0.25">
      <c r="A36" s="330"/>
      <c r="B36" s="303"/>
      <c r="C36" s="219"/>
      <c r="D36" s="219"/>
      <c r="E36" s="316"/>
      <c r="F36" s="219"/>
      <c r="G36" s="219"/>
      <c r="H36" s="6"/>
    </row>
    <row r="37" spans="1:8" ht="49.5" customHeight="1" x14ac:dyDescent="0.25">
      <c r="A37" s="93"/>
      <c r="B37" s="302" t="s">
        <v>503</v>
      </c>
      <c r="C37" s="318" t="s">
        <v>112</v>
      </c>
      <c r="D37" s="318" t="s">
        <v>174</v>
      </c>
      <c r="E37" s="345"/>
      <c r="F37" s="318"/>
      <c r="G37" s="356">
        <f>G41+G42</f>
        <v>478.9</v>
      </c>
      <c r="H37" s="6"/>
    </row>
    <row r="38" spans="1:8" ht="29.25" customHeight="1" x14ac:dyDescent="0.25">
      <c r="A38" s="307"/>
      <c r="B38" s="310" t="s">
        <v>531</v>
      </c>
      <c r="C38" s="70"/>
      <c r="D38" s="70"/>
      <c r="E38" s="337"/>
      <c r="F38" s="70"/>
      <c r="G38" s="321"/>
      <c r="H38" s="6"/>
    </row>
    <row r="39" spans="1:8" ht="33" customHeight="1" x14ac:dyDescent="0.25">
      <c r="A39" s="87"/>
      <c r="B39" s="63" t="s">
        <v>504</v>
      </c>
      <c r="C39" s="73" t="s">
        <v>112</v>
      </c>
      <c r="D39" s="73" t="s">
        <v>174</v>
      </c>
      <c r="E39" s="325" t="s">
        <v>505</v>
      </c>
      <c r="F39" s="73"/>
      <c r="G39" s="68">
        <f>G40</f>
        <v>478.9</v>
      </c>
      <c r="H39" s="6"/>
    </row>
    <row r="40" spans="1:8" ht="64.5" customHeight="1" x14ac:dyDescent="0.25">
      <c r="A40" s="87"/>
      <c r="B40" s="63" t="s">
        <v>507</v>
      </c>
      <c r="C40" s="73" t="s">
        <v>112</v>
      </c>
      <c r="D40" s="73" t="s">
        <v>174</v>
      </c>
      <c r="E40" s="325" t="s">
        <v>506</v>
      </c>
      <c r="F40" s="73"/>
      <c r="G40" s="68">
        <f>G42+G41</f>
        <v>478.9</v>
      </c>
      <c r="H40" s="6"/>
    </row>
    <row r="41" spans="1:8" ht="64.5" customHeight="1" x14ac:dyDescent="0.25">
      <c r="A41" s="87"/>
      <c r="B41" s="63" t="s">
        <v>113</v>
      </c>
      <c r="C41" s="73" t="s">
        <v>112</v>
      </c>
      <c r="D41" s="73" t="s">
        <v>174</v>
      </c>
      <c r="E41" s="325" t="s">
        <v>506</v>
      </c>
      <c r="F41" s="73" t="s">
        <v>408</v>
      </c>
      <c r="G41" s="68">
        <v>476.7</v>
      </c>
      <c r="H41" s="6"/>
    </row>
    <row r="42" spans="1:8" ht="56.25" customHeight="1" x14ac:dyDescent="0.25">
      <c r="A42" s="87"/>
      <c r="B42" s="63" t="s">
        <v>113</v>
      </c>
      <c r="C42" s="73" t="s">
        <v>112</v>
      </c>
      <c r="D42" s="73" t="s">
        <v>174</v>
      </c>
      <c r="E42" s="325" t="s">
        <v>506</v>
      </c>
      <c r="F42" s="73" t="s">
        <v>110</v>
      </c>
      <c r="G42" s="68">
        <v>2.2000000000000002</v>
      </c>
      <c r="H42" s="6"/>
    </row>
    <row r="43" spans="1:8" ht="38.25" customHeight="1" x14ac:dyDescent="0.25">
      <c r="A43" s="322"/>
      <c r="B43" s="302" t="s">
        <v>347</v>
      </c>
      <c r="C43" s="318" t="s">
        <v>112</v>
      </c>
      <c r="D43" s="318">
        <v>11</v>
      </c>
      <c r="E43" s="319"/>
      <c r="F43" s="319"/>
      <c r="G43" s="356">
        <f>G46</f>
        <v>5</v>
      </c>
      <c r="H43" s="6"/>
    </row>
    <row r="44" spans="1:8" ht="55.5" customHeight="1" x14ac:dyDescent="0.25">
      <c r="A44" s="348"/>
      <c r="B44" s="63" t="s">
        <v>346</v>
      </c>
      <c r="C44" s="73" t="s">
        <v>112</v>
      </c>
      <c r="D44" s="73">
        <v>11</v>
      </c>
      <c r="E44" s="94" t="s">
        <v>345</v>
      </c>
      <c r="F44" s="73"/>
      <c r="G44" s="68">
        <v>5</v>
      </c>
      <c r="H44" s="6"/>
    </row>
    <row r="45" spans="1:8" ht="63" customHeight="1" x14ac:dyDescent="0.25">
      <c r="A45" s="87"/>
      <c r="B45" s="248" t="s">
        <v>344</v>
      </c>
      <c r="C45" s="94" t="s">
        <v>112</v>
      </c>
      <c r="D45" s="94">
        <v>11</v>
      </c>
      <c r="E45" s="94" t="s">
        <v>343</v>
      </c>
      <c r="F45" s="94"/>
      <c r="G45" s="331">
        <v>5</v>
      </c>
      <c r="H45" s="6"/>
    </row>
    <row r="46" spans="1:8" ht="51.75" customHeight="1" x14ac:dyDescent="0.25">
      <c r="A46" s="87"/>
      <c r="B46" s="63" t="s">
        <v>152</v>
      </c>
      <c r="C46" s="73" t="s">
        <v>112</v>
      </c>
      <c r="D46" s="73">
        <v>11</v>
      </c>
      <c r="E46" s="94" t="s">
        <v>343</v>
      </c>
      <c r="F46" s="73">
        <v>800</v>
      </c>
      <c r="G46" s="68">
        <v>5</v>
      </c>
      <c r="H46" s="6"/>
    </row>
    <row r="47" spans="1:8" ht="49.5" customHeight="1" x14ac:dyDescent="0.25">
      <c r="A47" s="322"/>
      <c r="B47" s="302" t="s">
        <v>30</v>
      </c>
      <c r="C47" s="318" t="s">
        <v>112</v>
      </c>
      <c r="D47" s="318">
        <v>13</v>
      </c>
      <c r="E47" s="318"/>
      <c r="F47" s="318"/>
      <c r="G47" s="323">
        <f>G48+G55+G59+G63+G72+G83</f>
        <v>6064.6999999999989</v>
      </c>
      <c r="H47" s="6"/>
    </row>
    <row r="48" spans="1:8" ht="75.75" customHeight="1" x14ac:dyDescent="0.25">
      <c r="A48" s="348"/>
      <c r="B48" s="248" t="s">
        <v>342</v>
      </c>
      <c r="C48" s="94" t="s">
        <v>112</v>
      </c>
      <c r="D48" s="94">
        <v>13</v>
      </c>
      <c r="E48" s="94" t="s">
        <v>341</v>
      </c>
      <c r="F48" s="94"/>
      <c r="G48" s="333">
        <f>G49</f>
        <v>3562.4999999999995</v>
      </c>
      <c r="H48" s="6"/>
    </row>
    <row r="49" spans="1:14" ht="124.5" customHeight="1" x14ac:dyDescent="0.25">
      <c r="A49" s="348"/>
      <c r="B49" s="248" t="s">
        <v>340</v>
      </c>
      <c r="C49" s="94" t="s">
        <v>112</v>
      </c>
      <c r="D49" s="94" t="s">
        <v>295</v>
      </c>
      <c r="E49" s="94" t="s">
        <v>339</v>
      </c>
      <c r="F49" s="94"/>
      <c r="G49" s="340">
        <f>G52+G53+G54</f>
        <v>3562.4999999999995</v>
      </c>
      <c r="H49" s="6"/>
    </row>
    <row r="50" spans="1:14" ht="143.25" customHeight="1" x14ac:dyDescent="0.25">
      <c r="A50" s="348"/>
      <c r="B50" s="248" t="s">
        <v>338</v>
      </c>
      <c r="C50" s="94" t="s">
        <v>112</v>
      </c>
      <c r="D50" s="94" t="s">
        <v>295</v>
      </c>
      <c r="E50" s="94" t="s">
        <v>337</v>
      </c>
      <c r="F50" s="94"/>
      <c r="G50" s="321">
        <f>G49</f>
        <v>3562.4999999999995</v>
      </c>
      <c r="H50" s="89"/>
    </row>
    <row r="51" spans="1:14" ht="72" customHeight="1" x14ac:dyDescent="0.25">
      <c r="A51" s="348"/>
      <c r="B51" s="248" t="s">
        <v>154</v>
      </c>
      <c r="C51" s="94" t="s">
        <v>112</v>
      </c>
      <c r="D51" s="94">
        <v>13</v>
      </c>
      <c r="E51" s="94" t="s">
        <v>335</v>
      </c>
      <c r="F51" s="94"/>
      <c r="G51" s="331">
        <f>G50</f>
        <v>3562.4999999999995</v>
      </c>
      <c r="H51" s="6"/>
    </row>
    <row r="52" spans="1:14" ht="135.75" customHeight="1" x14ac:dyDescent="0.25">
      <c r="A52" s="348"/>
      <c r="B52" s="63" t="s">
        <v>153</v>
      </c>
      <c r="C52" s="73" t="s">
        <v>112</v>
      </c>
      <c r="D52" s="73">
        <v>13</v>
      </c>
      <c r="E52" s="94" t="s">
        <v>335</v>
      </c>
      <c r="F52" s="73">
        <v>100</v>
      </c>
      <c r="G52" s="68">
        <v>2289.1</v>
      </c>
      <c r="H52" s="6"/>
    </row>
    <row r="53" spans="1:14" ht="75.75" customHeight="1" x14ac:dyDescent="0.25">
      <c r="A53" s="348"/>
      <c r="B53" s="63" t="s">
        <v>113</v>
      </c>
      <c r="C53" s="73" t="s">
        <v>112</v>
      </c>
      <c r="D53" s="73">
        <v>13</v>
      </c>
      <c r="E53" s="94" t="s">
        <v>335</v>
      </c>
      <c r="F53" s="73">
        <v>200</v>
      </c>
      <c r="G53" s="98">
        <v>1260.8</v>
      </c>
      <c r="H53" s="6"/>
    </row>
    <row r="54" spans="1:14" ht="50.25" customHeight="1" x14ac:dyDescent="0.25">
      <c r="A54" s="223"/>
      <c r="B54" s="63" t="s">
        <v>336</v>
      </c>
      <c r="C54" s="73" t="s">
        <v>112</v>
      </c>
      <c r="D54" s="73">
        <v>13</v>
      </c>
      <c r="E54" s="94" t="s">
        <v>335</v>
      </c>
      <c r="F54" s="73">
        <v>800</v>
      </c>
      <c r="G54" s="68">
        <v>12.6</v>
      </c>
      <c r="H54" s="6"/>
    </row>
    <row r="55" spans="1:14" ht="147" customHeight="1" x14ac:dyDescent="0.25">
      <c r="A55" s="348"/>
      <c r="B55" s="101" t="s">
        <v>334</v>
      </c>
      <c r="C55" s="73" t="s">
        <v>112</v>
      </c>
      <c r="D55" s="73" t="s">
        <v>295</v>
      </c>
      <c r="E55" s="94" t="s">
        <v>333</v>
      </c>
      <c r="F55" s="73"/>
      <c r="G55" s="321">
        <f>G56</f>
        <v>16</v>
      </c>
      <c r="H55" s="6"/>
    </row>
    <row r="56" spans="1:14" ht="133.5" customHeight="1" x14ac:dyDescent="0.25">
      <c r="A56" s="348"/>
      <c r="B56" s="101" t="s">
        <v>332</v>
      </c>
      <c r="C56" s="73" t="s">
        <v>112</v>
      </c>
      <c r="D56" s="73" t="s">
        <v>295</v>
      </c>
      <c r="E56" s="94" t="s">
        <v>331</v>
      </c>
      <c r="F56" s="73"/>
      <c r="G56" s="68">
        <f>G57</f>
        <v>16</v>
      </c>
      <c r="H56" s="6"/>
    </row>
    <row r="57" spans="1:14" ht="145.5" customHeight="1" x14ac:dyDescent="0.25">
      <c r="A57" s="348"/>
      <c r="B57" s="101" t="s">
        <v>330</v>
      </c>
      <c r="C57" s="73" t="s">
        <v>112</v>
      </c>
      <c r="D57" s="73" t="s">
        <v>295</v>
      </c>
      <c r="E57" s="94" t="s">
        <v>329</v>
      </c>
      <c r="F57" s="73"/>
      <c r="G57" s="68">
        <f>G58</f>
        <v>16</v>
      </c>
      <c r="H57" s="6"/>
    </row>
    <row r="58" spans="1:14" ht="66.75" customHeight="1" x14ac:dyDescent="0.25">
      <c r="A58" s="348"/>
      <c r="B58" s="63" t="s">
        <v>113</v>
      </c>
      <c r="C58" s="73" t="s">
        <v>112</v>
      </c>
      <c r="D58" s="73" t="s">
        <v>295</v>
      </c>
      <c r="E58" s="94" t="s">
        <v>329</v>
      </c>
      <c r="F58" s="73" t="s">
        <v>110</v>
      </c>
      <c r="G58" s="344">
        <v>16</v>
      </c>
      <c r="H58" s="6"/>
    </row>
    <row r="59" spans="1:14" ht="120" customHeight="1" x14ac:dyDescent="0.25">
      <c r="A59" s="348"/>
      <c r="B59" s="101" t="s">
        <v>328</v>
      </c>
      <c r="C59" s="73" t="s">
        <v>112</v>
      </c>
      <c r="D59" s="73" t="s">
        <v>295</v>
      </c>
      <c r="E59" s="94" t="s">
        <v>327</v>
      </c>
      <c r="F59" s="73"/>
      <c r="G59" s="331">
        <f>G60</f>
        <v>534.29999999999995</v>
      </c>
      <c r="H59" s="6"/>
    </row>
    <row r="60" spans="1:14" ht="145.5" customHeight="1" x14ac:dyDescent="0.25">
      <c r="A60" s="348"/>
      <c r="B60" s="101" t="s">
        <v>326</v>
      </c>
      <c r="C60" s="73" t="s">
        <v>112</v>
      </c>
      <c r="D60" s="73" t="s">
        <v>295</v>
      </c>
      <c r="E60" s="94" t="s">
        <v>325</v>
      </c>
      <c r="F60" s="73"/>
      <c r="G60" s="68">
        <f>G61</f>
        <v>534.29999999999995</v>
      </c>
      <c r="H60" s="6"/>
    </row>
    <row r="61" spans="1:14" ht="139.5" customHeight="1" x14ac:dyDescent="0.25">
      <c r="A61" s="348"/>
      <c r="B61" s="101" t="s">
        <v>324</v>
      </c>
      <c r="C61" s="73" t="s">
        <v>112</v>
      </c>
      <c r="D61" s="73" t="s">
        <v>295</v>
      </c>
      <c r="E61" s="94" t="s">
        <v>323</v>
      </c>
      <c r="F61" s="73"/>
      <c r="G61" s="68">
        <f>G62</f>
        <v>534.29999999999995</v>
      </c>
      <c r="H61" s="6"/>
    </row>
    <row r="62" spans="1:14" ht="80.25" customHeight="1" x14ac:dyDescent="0.25">
      <c r="A62" s="348"/>
      <c r="B62" s="63" t="s">
        <v>113</v>
      </c>
      <c r="C62" s="73" t="s">
        <v>112</v>
      </c>
      <c r="D62" s="73" t="s">
        <v>295</v>
      </c>
      <c r="E62" s="94" t="s">
        <v>323</v>
      </c>
      <c r="F62" s="73" t="s">
        <v>110</v>
      </c>
      <c r="G62" s="344">
        <v>534.29999999999995</v>
      </c>
      <c r="H62" s="6"/>
    </row>
    <row r="63" spans="1:14" ht="93" customHeight="1" x14ac:dyDescent="0.25">
      <c r="A63" s="328"/>
      <c r="B63" s="310" t="s">
        <v>322</v>
      </c>
      <c r="C63" s="70" t="s">
        <v>112</v>
      </c>
      <c r="D63" s="70">
        <v>13</v>
      </c>
      <c r="E63" s="70" t="s">
        <v>321</v>
      </c>
      <c r="F63" s="70"/>
      <c r="G63" s="358">
        <f>G67+G71</f>
        <v>82</v>
      </c>
      <c r="H63" s="6"/>
    </row>
    <row r="64" spans="1:14" ht="138.75" customHeight="1" x14ac:dyDescent="0.25">
      <c r="A64" s="348"/>
      <c r="B64" s="63" t="s">
        <v>320</v>
      </c>
      <c r="C64" s="73" t="s">
        <v>112</v>
      </c>
      <c r="D64" s="73">
        <v>13</v>
      </c>
      <c r="E64" s="94" t="s">
        <v>319</v>
      </c>
      <c r="F64" s="73"/>
      <c r="G64" s="68">
        <v>60</v>
      </c>
      <c r="H64" s="6"/>
      <c r="N64" s="377">
        <f>G49+G62+G72+G83</f>
        <v>5966.6999999999989</v>
      </c>
    </row>
    <row r="65" spans="1:8" ht="149.25" customHeight="1" x14ac:dyDescent="0.25">
      <c r="A65" s="348"/>
      <c r="B65" s="63" t="s">
        <v>318</v>
      </c>
      <c r="C65" s="73" t="s">
        <v>112</v>
      </c>
      <c r="D65" s="73" t="s">
        <v>295</v>
      </c>
      <c r="E65" s="94" t="s">
        <v>317</v>
      </c>
      <c r="F65" s="73"/>
      <c r="G65" s="68">
        <v>60</v>
      </c>
      <c r="H65" s="6"/>
    </row>
    <row r="66" spans="1:8" ht="157.5" customHeight="1" x14ac:dyDescent="0.25">
      <c r="A66" s="348"/>
      <c r="B66" s="63" t="s">
        <v>316</v>
      </c>
      <c r="C66" s="73" t="s">
        <v>112</v>
      </c>
      <c r="D66" s="73" t="s">
        <v>295</v>
      </c>
      <c r="E66" s="94" t="s">
        <v>315</v>
      </c>
      <c r="F66" s="73"/>
      <c r="G66" s="68">
        <v>60</v>
      </c>
      <c r="H66" s="6"/>
    </row>
    <row r="67" spans="1:8" ht="66.75" customHeight="1" x14ac:dyDescent="0.25">
      <c r="A67" s="348"/>
      <c r="B67" s="92" t="s">
        <v>113</v>
      </c>
      <c r="C67" s="90" t="s">
        <v>112</v>
      </c>
      <c r="D67" s="90">
        <v>13</v>
      </c>
      <c r="E67" s="91" t="s">
        <v>315</v>
      </c>
      <c r="F67" s="90" t="s">
        <v>110</v>
      </c>
      <c r="G67" s="97">
        <v>60</v>
      </c>
      <c r="H67" s="6"/>
    </row>
    <row r="68" spans="1:8" ht="115.5" customHeight="1" x14ac:dyDescent="0.25">
      <c r="A68" s="348"/>
      <c r="B68" s="101" t="s">
        <v>314</v>
      </c>
      <c r="C68" s="73" t="s">
        <v>112</v>
      </c>
      <c r="D68" s="73" t="s">
        <v>295</v>
      </c>
      <c r="E68" s="94" t="s">
        <v>313</v>
      </c>
      <c r="F68" s="73"/>
      <c r="G68" s="68">
        <f>G69</f>
        <v>22</v>
      </c>
      <c r="H68" s="6"/>
    </row>
    <row r="69" spans="1:8" ht="138" customHeight="1" x14ac:dyDescent="0.25">
      <c r="A69" s="348"/>
      <c r="B69" s="101" t="s">
        <v>312</v>
      </c>
      <c r="C69" s="73" t="s">
        <v>112</v>
      </c>
      <c r="D69" s="73" t="s">
        <v>295</v>
      </c>
      <c r="E69" s="94" t="s">
        <v>311</v>
      </c>
      <c r="F69" s="73"/>
      <c r="G69" s="68">
        <f>G70</f>
        <v>22</v>
      </c>
      <c r="H69" s="6"/>
    </row>
    <row r="70" spans="1:8" ht="136.5" customHeight="1" x14ac:dyDescent="0.25">
      <c r="A70" s="348"/>
      <c r="B70" s="101" t="s">
        <v>310</v>
      </c>
      <c r="C70" s="73" t="s">
        <v>112</v>
      </c>
      <c r="D70" s="73" t="s">
        <v>295</v>
      </c>
      <c r="E70" s="94" t="s">
        <v>309</v>
      </c>
      <c r="F70" s="73"/>
      <c r="G70" s="68">
        <f>G71</f>
        <v>22</v>
      </c>
      <c r="H70" s="6"/>
    </row>
    <row r="71" spans="1:8" ht="72.75" customHeight="1" x14ac:dyDescent="0.25">
      <c r="A71" s="348"/>
      <c r="B71" s="92" t="s">
        <v>113</v>
      </c>
      <c r="C71" s="90" t="s">
        <v>112</v>
      </c>
      <c r="D71" s="90" t="s">
        <v>295</v>
      </c>
      <c r="E71" s="91" t="s">
        <v>309</v>
      </c>
      <c r="F71" s="90" t="s">
        <v>110</v>
      </c>
      <c r="G71" s="97">
        <v>22</v>
      </c>
      <c r="H71" s="6"/>
    </row>
    <row r="72" spans="1:8" ht="72.75" customHeight="1" x14ac:dyDescent="0.25">
      <c r="A72" s="348"/>
      <c r="B72" s="63" t="s">
        <v>306</v>
      </c>
      <c r="C72" s="73" t="s">
        <v>112</v>
      </c>
      <c r="D72" s="73">
        <v>13</v>
      </c>
      <c r="E72" s="94" t="s">
        <v>305</v>
      </c>
      <c r="F72" s="73"/>
      <c r="G72" s="333">
        <f>G76+G80</f>
        <v>961</v>
      </c>
      <c r="H72" s="6"/>
    </row>
    <row r="73" spans="1:8" ht="159.75" customHeight="1" x14ac:dyDescent="0.25">
      <c r="A73" s="348"/>
      <c r="B73" s="63" t="s">
        <v>304</v>
      </c>
      <c r="C73" s="73" t="s">
        <v>112</v>
      </c>
      <c r="D73" s="73">
        <v>13</v>
      </c>
      <c r="E73" s="94" t="s">
        <v>303</v>
      </c>
      <c r="F73" s="73"/>
      <c r="G73" s="68">
        <f>G74</f>
        <v>423.7</v>
      </c>
      <c r="H73" s="6"/>
    </row>
    <row r="74" spans="1:8" ht="177.75" customHeight="1" x14ac:dyDescent="0.25">
      <c r="A74" s="348"/>
      <c r="B74" s="63" t="s">
        <v>302</v>
      </c>
      <c r="C74" s="73" t="s">
        <v>112</v>
      </c>
      <c r="D74" s="73" t="s">
        <v>295</v>
      </c>
      <c r="E74" s="94" t="s">
        <v>301</v>
      </c>
      <c r="F74" s="73"/>
      <c r="G74" s="68">
        <f>G75</f>
        <v>423.7</v>
      </c>
      <c r="H74" s="6"/>
    </row>
    <row r="75" spans="1:8" ht="171.75" customHeight="1" x14ac:dyDescent="0.25">
      <c r="A75" s="348"/>
      <c r="B75" s="63" t="s">
        <v>300</v>
      </c>
      <c r="C75" s="73" t="s">
        <v>112</v>
      </c>
      <c r="D75" s="73" t="s">
        <v>295</v>
      </c>
      <c r="E75" s="94" t="s">
        <v>299</v>
      </c>
      <c r="F75" s="73"/>
      <c r="G75" s="68">
        <f>G76</f>
        <v>423.7</v>
      </c>
      <c r="H75" s="6"/>
    </row>
    <row r="76" spans="1:8" ht="68.25" customHeight="1" x14ac:dyDescent="0.25">
      <c r="A76" s="348"/>
      <c r="B76" s="63" t="s">
        <v>113</v>
      </c>
      <c r="C76" s="73" t="s">
        <v>112</v>
      </c>
      <c r="D76" s="73">
        <v>13</v>
      </c>
      <c r="E76" s="94" t="s">
        <v>299</v>
      </c>
      <c r="F76" s="73" t="s">
        <v>110</v>
      </c>
      <c r="G76" s="68">
        <v>423.7</v>
      </c>
      <c r="H76" s="6"/>
    </row>
    <row r="77" spans="1:8" ht="162" customHeight="1" x14ac:dyDescent="0.25">
      <c r="A77" s="348"/>
      <c r="B77" s="248" t="s">
        <v>298</v>
      </c>
      <c r="C77" s="94" t="s">
        <v>112</v>
      </c>
      <c r="D77" s="94">
        <v>13</v>
      </c>
      <c r="E77" s="94" t="s">
        <v>297</v>
      </c>
      <c r="F77" s="94"/>
      <c r="G77" s="331">
        <f>G80</f>
        <v>537.29999999999995</v>
      </c>
      <c r="H77" s="6"/>
    </row>
    <row r="78" spans="1:8" ht="167.25" customHeight="1" x14ac:dyDescent="0.25">
      <c r="A78" s="348"/>
      <c r="B78" s="248" t="s">
        <v>296</v>
      </c>
      <c r="C78" s="94" t="s">
        <v>112</v>
      </c>
      <c r="D78" s="94" t="s">
        <v>295</v>
      </c>
      <c r="E78" s="94" t="s">
        <v>294</v>
      </c>
      <c r="F78" s="94"/>
      <c r="G78" s="331">
        <f>G80</f>
        <v>537.29999999999995</v>
      </c>
      <c r="H78" s="6"/>
    </row>
    <row r="79" spans="1:8" ht="157.5" customHeight="1" x14ac:dyDescent="0.25">
      <c r="A79" s="348"/>
      <c r="B79" s="248" t="s">
        <v>293</v>
      </c>
      <c r="C79" s="94" t="s">
        <v>112</v>
      </c>
      <c r="D79" s="94">
        <v>13</v>
      </c>
      <c r="E79" s="94" t="s">
        <v>292</v>
      </c>
      <c r="F79" s="94"/>
      <c r="G79" s="331">
        <f>G80</f>
        <v>537.29999999999995</v>
      </c>
      <c r="H79" s="6"/>
    </row>
    <row r="80" spans="1:8" ht="73.5" customHeight="1" x14ac:dyDescent="0.25">
      <c r="A80" s="348"/>
      <c r="B80" s="63" t="s">
        <v>113</v>
      </c>
      <c r="C80" s="73" t="s">
        <v>112</v>
      </c>
      <c r="D80" s="73">
        <v>13</v>
      </c>
      <c r="E80" s="94" t="s">
        <v>292</v>
      </c>
      <c r="F80" s="73" t="s">
        <v>110</v>
      </c>
      <c r="G80" s="271">
        <v>537.29999999999995</v>
      </c>
      <c r="H80" s="6"/>
    </row>
    <row r="81" spans="1:8" ht="61.5" customHeight="1" x14ac:dyDescent="0.25">
      <c r="A81" s="348"/>
      <c r="B81" s="347" t="s">
        <v>291</v>
      </c>
      <c r="C81" s="73" t="s">
        <v>112</v>
      </c>
      <c r="D81" s="73" t="s">
        <v>295</v>
      </c>
      <c r="E81" s="94" t="s">
        <v>364</v>
      </c>
      <c r="F81" s="73"/>
      <c r="G81" s="321">
        <f>G82</f>
        <v>908.9</v>
      </c>
      <c r="H81" s="6"/>
    </row>
    <row r="82" spans="1:8" ht="78" customHeight="1" x14ac:dyDescent="0.25">
      <c r="A82" s="348"/>
      <c r="B82" s="5" t="s">
        <v>429</v>
      </c>
      <c r="C82" s="73" t="s">
        <v>112</v>
      </c>
      <c r="D82" s="73" t="s">
        <v>295</v>
      </c>
      <c r="E82" s="94" t="s">
        <v>430</v>
      </c>
      <c r="F82" s="73"/>
      <c r="G82" s="68">
        <f>G83</f>
        <v>908.9</v>
      </c>
      <c r="H82" s="6"/>
    </row>
    <row r="83" spans="1:8" ht="37.5" customHeight="1" x14ac:dyDescent="0.25">
      <c r="A83" s="328"/>
      <c r="B83" s="310" t="s">
        <v>336</v>
      </c>
      <c r="C83" s="70" t="s">
        <v>112</v>
      </c>
      <c r="D83" s="70" t="s">
        <v>295</v>
      </c>
      <c r="E83" s="70" t="s">
        <v>430</v>
      </c>
      <c r="F83" s="70" t="s">
        <v>408</v>
      </c>
      <c r="G83" s="333">
        <v>908.9</v>
      </c>
      <c r="H83" s="6"/>
    </row>
    <row r="84" spans="1:8" ht="66" customHeight="1" x14ac:dyDescent="0.25">
      <c r="A84" s="363" t="s">
        <v>31</v>
      </c>
      <c r="B84" s="364" t="s">
        <v>32</v>
      </c>
      <c r="C84" s="365" t="s">
        <v>205</v>
      </c>
      <c r="D84" s="365"/>
      <c r="E84" s="365"/>
      <c r="F84" s="365"/>
      <c r="G84" s="367">
        <v>221.7</v>
      </c>
      <c r="H84" s="6"/>
    </row>
    <row r="85" spans="1:8" ht="57.75" customHeight="1" x14ac:dyDescent="0.25">
      <c r="A85" s="328"/>
      <c r="B85" s="310" t="s">
        <v>33</v>
      </c>
      <c r="C85" s="70" t="s">
        <v>205</v>
      </c>
      <c r="D85" s="70" t="s">
        <v>123</v>
      </c>
      <c r="E85" s="332"/>
      <c r="F85" s="332"/>
      <c r="G85" s="321">
        <v>221.7</v>
      </c>
      <c r="H85" s="6"/>
    </row>
    <row r="86" spans="1:8" ht="58.5" customHeight="1" x14ac:dyDescent="0.25">
      <c r="A86" s="328"/>
      <c r="B86" s="310" t="s">
        <v>291</v>
      </c>
      <c r="C86" s="70" t="s">
        <v>205</v>
      </c>
      <c r="D86" s="70" t="s">
        <v>123</v>
      </c>
      <c r="E86" s="70" t="s">
        <v>289</v>
      </c>
      <c r="F86" s="70"/>
      <c r="G86" s="321">
        <v>221.7</v>
      </c>
      <c r="H86" s="6"/>
    </row>
    <row r="87" spans="1:8" ht="52.5" customHeight="1" x14ac:dyDescent="0.25">
      <c r="A87" s="328"/>
      <c r="B87" s="310" t="s">
        <v>290</v>
      </c>
      <c r="C87" s="70" t="s">
        <v>205</v>
      </c>
      <c r="D87" s="70" t="s">
        <v>123</v>
      </c>
      <c r="E87" s="70" t="s">
        <v>289</v>
      </c>
      <c r="F87" s="70"/>
      <c r="G87" s="321">
        <v>221.7</v>
      </c>
      <c r="H87" s="6"/>
    </row>
    <row r="88" spans="1:8" ht="72" customHeight="1" x14ac:dyDescent="0.25">
      <c r="A88" s="328"/>
      <c r="B88" s="310" t="s">
        <v>288</v>
      </c>
      <c r="C88" s="70" t="s">
        <v>205</v>
      </c>
      <c r="D88" s="70" t="s">
        <v>123</v>
      </c>
      <c r="E88" s="70" t="s">
        <v>287</v>
      </c>
      <c r="F88" s="70"/>
      <c r="G88" s="321">
        <f>G89+G90</f>
        <v>221.70000000000002</v>
      </c>
      <c r="H88" s="6"/>
    </row>
    <row r="89" spans="1:8" ht="117" customHeight="1" x14ac:dyDescent="0.25">
      <c r="A89" s="328"/>
      <c r="B89" s="310" t="s">
        <v>153</v>
      </c>
      <c r="C89" s="70" t="s">
        <v>205</v>
      </c>
      <c r="D89" s="70" t="s">
        <v>123</v>
      </c>
      <c r="E89" s="70" t="s">
        <v>287</v>
      </c>
      <c r="F89" s="70" t="s">
        <v>150</v>
      </c>
      <c r="G89" s="321">
        <v>215.4</v>
      </c>
      <c r="H89" s="6"/>
    </row>
    <row r="90" spans="1:8" ht="81" customHeight="1" x14ac:dyDescent="0.25">
      <c r="A90" s="328"/>
      <c r="B90" s="310" t="s">
        <v>113</v>
      </c>
      <c r="C90" s="70" t="s">
        <v>205</v>
      </c>
      <c r="D90" s="70" t="s">
        <v>123</v>
      </c>
      <c r="E90" s="70" t="s">
        <v>568</v>
      </c>
      <c r="F90" s="70" t="s">
        <v>110</v>
      </c>
      <c r="G90" s="321">
        <v>6.3</v>
      </c>
      <c r="H90" s="6"/>
    </row>
    <row r="91" spans="1:8" ht="69" customHeight="1" x14ac:dyDescent="0.25">
      <c r="A91" s="363" t="s">
        <v>34</v>
      </c>
      <c r="B91" s="364" t="s">
        <v>35</v>
      </c>
      <c r="C91" s="365" t="s">
        <v>123</v>
      </c>
      <c r="D91" s="365"/>
      <c r="E91" s="365"/>
      <c r="F91" s="365"/>
      <c r="G91" s="367">
        <f>G97+G101+G105+G109+G110+G114+G118++G121+G122+G128</f>
        <v>9004.1</v>
      </c>
      <c r="H91" s="6"/>
    </row>
    <row r="92" spans="1:8" ht="101.25" customHeight="1" x14ac:dyDescent="0.25">
      <c r="A92" s="328"/>
      <c r="B92" s="310" t="s">
        <v>286</v>
      </c>
      <c r="C92" s="70" t="s">
        <v>123</v>
      </c>
      <c r="D92" s="70" t="s">
        <v>217</v>
      </c>
      <c r="E92" s="70"/>
      <c r="F92" s="70"/>
      <c r="G92" s="342">
        <f>G93+G121</f>
        <v>9578.6</v>
      </c>
      <c r="H92" s="6"/>
    </row>
    <row r="93" spans="1:8" s="25" customFormat="1" ht="138.75" customHeight="1" x14ac:dyDescent="0.25">
      <c r="A93" s="223"/>
      <c r="B93" s="63" t="s">
        <v>285</v>
      </c>
      <c r="C93" s="73" t="s">
        <v>123</v>
      </c>
      <c r="D93" s="73" t="s">
        <v>217</v>
      </c>
      <c r="E93" s="94" t="s">
        <v>284</v>
      </c>
      <c r="F93" s="73"/>
      <c r="G93" s="334">
        <f>G97+G101+G105+G110+G114+G118+G109+G121</f>
        <v>8928.6</v>
      </c>
      <c r="H93" s="6"/>
    </row>
    <row r="94" spans="1:8" ht="209.25" customHeight="1" x14ac:dyDescent="0.25">
      <c r="A94" s="349"/>
      <c r="B94" s="63" t="s">
        <v>283</v>
      </c>
      <c r="C94" s="73" t="s">
        <v>123</v>
      </c>
      <c r="D94" s="73" t="s">
        <v>217</v>
      </c>
      <c r="E94" s="94" t="s">
        <v>282</v>
      </c>
      <c r="F94" s="73"/>
      <c r="G94" s="98">
        <v>76.2</v>
      </c>
      <c r="H94" s="6"/>
    </row>
    <row r="95" spans="1:8" ht="186.75" customHeight="1" x14ac:dyDescent="0.25">
      <c r="A95" s="348"/>
      <c r="B95" s="63" t="s">
        <v>281</v>
      </c>
      <c r="C95" s="73" t="s">
        <v>280</v>
      </c>
      <c r="D95" s="73" t="s">
        <v>217</v>
      </c>
      <c r="E95" s="94" t="s">
        <v>279</v>
      </c>
      <c r="F95" s="73"/>
      <c r="G95" s="98">
        <v>76.2</v>
      </c>
      <c r="H95" s="6"/>
    </row>
    <row r="96" spans="1:8" ht="191.25" customHeight="1" x14ac:dyDescent="0.25">
      <c r="A96" s="324"/>
      <c r="B96" s="63" t="s">
        <v>278</v>
      </c>
      <c r="C96" s="73" t="s">
        <v>123</v>
      </c>
      <c r="D96" s="73" t="s">
        <v>217</v>
      </c>
      <c r="E96" s="325" t="s">
        <v>512</v>
      </c>
      <c r="F96" s="336"/>
      <c r="G96" s="98">
        <v>76.2</v>
      </c>
      <c r="H96" s="6"/>
    </row>
    <row r="97" spans="1:8" ht="47.25" customHeight="1" x14ac:dyDescent="0.25">
      <c r="A97" s="324"/>
      <c r="B97" s="63" t="s">
        <v>263</v>
      </c>
      <c r="C97" s="73" t="s">
        <v>270</v>
      </c>
      <c r="D97" s="73" t="s">
        <v>217</v>
      </c>
      <c r="E97" s="325" t="s">
        <v>277</v>
      </c>
      <c r="F97" s="73" t="s">
        <v>261</v>
      </c>
      <c r="G97" s="98">
        <v>76.2</v>
      </c>
      <c r="H97" s="6"/>
    </row>
    <row r="98" spans="1:8" ht="174.75" customHeight="1" x14ac:dyDescent="0.25">
      <c r="A98" s="324"/>
      <c r="B98" s="63" t="s">
        <v>276</v>
      </c>
      <c r="C98" s="73" t="s">
        <v>271</v>
      </c>
      <c r="D98" s="73" t="s">
        <v>217</v>
      </c>
      <c r="E98" s="94" t="s">
        <v>275</v>
      </c>
      <c r="F98" s="73"/>
      <c r="G98" s="68">
        <v>155.80000000000001</v>
      </c>
      <c r="H98" s="6"/>
    </row>
    <row r="99" spans="1:8" ht="201.75" customHeight="1" x14ac:dyDescent="0.25">
      <c r="A99" s="324"/>
      <c r="B99" s="63" t="s">
        <v>274</v>
      </c>
      <c r="C99" s="73" t="s">
        <v>123</v>
      </c>
      <c r="D99" s="73" t="s">
        <v>217</v>
      </c>
      <c r="E99" s="94" t="s">
        <v>273</v>
      </c>
      <c r="F99" s="73"/>
      <c r="G99" s="68">
        <v>155.80000000000001</v>
      </c>
      <c r="H99" s="6"/>
    </row>
    <row r="100" spans="1:8" ht="216.75" customHeight="1" x14ac:dyDescent="0.25">
      <c r="A100" s="324"/>
      <c r="B100" s="63" t="s">
        <v>272</v>
      </c>
      <c r="C100" s="73" t="s">
        <v>271</v>
      </c>
      <c r="D100" s="73" t="s">
        <v>217</v>
      </c>
      <c r="E100" s="337" t="s">
        <v>513</v>
      </c>
      <c r="F100" s="73"/>
      <c r="G100" s="68">
        <v>155.80000000000001</v>
      </c>
      <c r="H100" s="109"/>
    </row>
    <row r="101" spans="1:8" ht="45.75" customHeight="1" x14ac:dyDescent="0.25">
      <c r="A101" s="328"/>
      <c r="B101" s="63" t="s">
        <v>263</v>
      </c>
      <c r="C101" s="73" t="s">
        <v>270</v>
      </c>
      <c r="D101" s="73" t="s">
        <v>217</v>
      </c>
      <c r="E101" s="325" t="s">
        <v>269</v>
      </c>
      <c r="F101" s="73" t="s">
        <v>261</v>
      </c>
      <c r="G101" s="68">
        <v>155.80000000000001</v>
      </c>
      <c r="H101" s="6"/>
    </row>
    <row r="102" spans="1:8" ht="174.75" customHeight="1" x14ac:dyDescent="0.25">
      <c r="A102" s="324"/>
      <c r="B102" s="63" t="s">
        <v>268</v>
      </c>
      <c r="C102" s="73" t="s">
        <v>123</v>
      </c>
      <c r="D102" s="73" t="s">
        <v>217</v>
      </c>
      <c r="E102" s="94" t="s">
        <v>267</v>
      </c>
      <c r="F102" s="73"/>
      <c r="G102" s="68">
        <v>187.8</v>
      </c>
      <c r="H102" s="6"/>
    </row>
    <row r="103" spans="1:8" ht="165" customHeight="1" x14ac:dyDescent="0.25">
      <c r="A103" s="324"/>
      <c r="B103" s="63" t="s">
        <v>266</v>
      </c>
      <c r="C103" s="73" t="s">
        <v>123</v>
      </c>
      <c r="D103" s="73" t="s">
        <v>217</v>
      </c>
      <c r="E103" s="94" t="s">
        <v>265</v>
      </c>
      <c r="F103" s="73"/>
      <c r="G103" s="68">
        <v>187.8</v>
      </c>
      <c r="H103" s="6"/>
    </row>
    <row r="104" spans="1:8" ht="186" customHeight="1" x14ac:dyDescent="0.25">
      <c r="A104" s="324"/>
      <c r="B104" s="63" t="s">
        <v>264</v>
      </c>
      <c r="C104" s="73" t="s">
        <v>123</v>
      </c>
      <c r="D104" s="73" t="s">
        <v>217</v>
      </c>
      <c r="E104" s="325" t="s">
        <v>262</v>
      </c>
      <c r="F104" s="73"/>
      <c r="G104" s="68">
        <v>187.8</v>
      </c>
      <c r="H104" s="6"/>
    </row>
    <row r="105" spans="1:8" ht="31.5" customHeight="1" x14ac:dyDescent="0.25">
      <c r="A105" s="324"/>
      <c r="B105" s="63" t="s">
        <v>263</v>
      </c>
      <c r="C105" s="73" t="s">
        <v>123</v>
      </c>
      <c r="D105" s="73" t="s">
        <v>217</v>
      </c>
      <c r="E105" s="325" t="s">
        <v>262</v>
      </c>
      <c r="F105" s="73" t="s">
        <v>261</v>
      </c>
      <c r="G105" s="68">
        <v>187.8</v>
      </c>
      <c r="H105" s="6"/>
    </row>
    <row r="106" spans="1:8" ht="159" customHeight="1" x14ac:dyDescent="0.25">
      <c r="A106" s="324"/>
      <c r="B106" s="63" t="s">
        <v>260</v>
      </c>
      <c r="C106" s="73" t="s">
        <v>123</v>
      </c>
      <c r="D106" s="73" t="s">
        <v>217</v>
      </c>
      <c r="E106" s="94" t="s">
        <v>259</v>
      </c>
      <c r="F106" s="73"/>
      <c r="G106" s="68">
        <f>G109</f>
        <v>527.9</v>
      </c>
      <c r="H106" s="6"/>
    </row>
    <row r="107" spans="1:8" ht="182.25" customHeight="1" x14ac:dyDescent="0.25">
      <c r="A107" s="324"/>
      <c r="B107" s="63" t="s">
        <v>258</v>
      </c>
      <c r="C107" s="73" t="s">
        <v>123</v>
      </c>
      <c r="D107" s="73" t="s">
        <v>217</v>
      </c>
      <c r="E107" s="94" t="s">
        <v>257</v>
      </c>
      <c r="F107" s="73"/>
      <c r="G107" s="68">
        <f>G109</f>
        <v>527.9</v>
      </c>
      <c r="H107" s="6"/>
    </row>
    <row r="108" spans="1:8" ht="195.75" customHeight="1" x14ac:dyDescent="0.25">
      <c r="A108" s="324"/>
      <c r="B108" s="63" t="s">
        <v>256</v>
      </c>
      <c r="C108" s="73" t="s">
        <v>123</v>
      </c>
      <c r="D108" s="73" t="s">
        <v>217</v>
      </c>
      <c r="E108" s="70" t="s">
        <v>458</v>
      </c>
      <c r="F108" s="73"/>
      <c r="G108" s="68">
        <f>G109</f>
        <v>527.9</v>
      </c>
      <c r="H108" s="6"/>
    </row>
    <row r="109" spans="1:8" ht="78" customHeight="1" x14ac:dyDescent="0.25">
      <c r="A109" s="362"/>
      <c r="B109" s="63" t="s">
        <v>113</v>
      </c>
      <c r="C109" s="73" t="s">
        <v>123</v>
      </c>
      <c r="D109" s="73" t="s">
        <v>217</v>
      </c>
      <c r="E109" s="70" t="s">
        <v>458</v>
      </c>
      <c r="F109" s="73" t="s">
        <v>110</v>
      </c>
      <c r="G109" s="68">
        <v>527.9</v>
      </c>
      <c r="H109" s="6"/>
    </row>
    <row r="110" spans="1:8" ht="76.5" customHeight="1" x14ac:dyDescent="0.25">
      <c r="A110" s="324"/>
      <c r="B110" s="63" t="s">
        <v>113</v>
      </c>
      <c r="C110" s="73" t="s">
        <v>123</v>
      </c>
      <c r="D110" s="73" t="s">
        <v>217</v>
      </c>
      <c r="E110" s="94" t="s">
        <v>565</v>
      </c>
      <c r="F110" s="73" t="s">
        <v>110</v>
      </c>
      <c r="G110" s="68">
        <v>31.2</v>
      </c>
      <c r="H110" s="6"/>
    </row>
    <row r="111" spans="1:8" s="23" customFormat="1" ht="66" customHeight="1" x14ac:dyDescent="0.25">
      <c r="A111" s="324"/>
      <c r="B111" s="63" t="s">
        <v>493</v>
      </c>
      <c r="C111" s="73" t="s">
        <v>123</v>
      </c>
      <c r="D111" s="73" t="s">
        <v>217</v>
      </c>
      <c r="E111" s="94" t="s">
        <v>490</v>
      </c>
      <c r="F111" s="73"/>
      <c r="G111" s="68">
        <v>948.6</v>
      </c>
      <c r="H111" s="222"/>
    </row>
    <row r="112" spans="1:8" ht="198.75" customHeight="1" x14ac:dyDescent="0.25">
      <c r="A112" s="324"/>
      <c r="B112" s="63" t="s">
        <v>494</v>
      </c>
      <c r="C112" s="73" t="s">
        <v>123</v>
      </c>
      <c r="D112" s="73" t="s">
        <v>217</v>
      </c>
      <c r="E112" s="94" t="s">
        <v>491</v>
      </c>
      <c r="F112" s="73"/>
      <c r="G112" s="68">
        <v>948.6</v>
      </c>
      <c r="H112" s="6"/>
    </row>
    <row r="113" spans="1:8" ht="57.75" customHeight="1" x14ac:dyDescent="0.25">
      <c r="A113" s="324"/>
      <c r="B113" s="63" t="s">
        <v>514</v>
      </c>
      <c r="C113" s="73" t="s">
        <v>123</v>
      </c>
      <c r="D113" s="73" t="s">
        <v>217</v>
      </c>
      <c r="E113" s="94" t="s">
        <v>492</v>
      </c>
      <c r="F113" s="73"/>
      <c r="G113" s="68">
        <v>948.6</v>
      </c>
      <c r="H113" s="6"/>
    </row>
    <row r="114" spans="1:8" s="23" customFormat="1" ht="71.25" customHeight="1" x14ac:dyDescent="0.25">
      <c r="A114" s="324"/>
      <c r="B114" s="63" t="s">
        <v>113</v>
      </c>
      <c r="C114" s="73" t="s">
        <v>123</v>
      </c>
      <c r="D114" s="73" t="s">
        <v>217</v>
      </c>
      <c r="E114" s="94" t="s">
        <v>492</v>
      </c>
      <c r="F114" s="73" t="s">
        <v>110</v>
      </c>
      <c r="G114" s="68">
        <v>948.6</v>
      </c>
      <c r="H114" s="222"/>
    </row>
    <row r="115" spans="1:8" s="23" customFormat="1" ht="71.25" customHeight="1" x14ac:dyDescent="0.25">
      <c r="A115" s="324"/>
      <c r="B115" s="63" t="s">
        <v>493</v>
      </c>
      <c r="C115" s="73" t="s">
        <v>123</v>
      </c>
      <c r="D115" s="73" t="s">
        <v>217</v>
      </c>
      <c r="E115" s="94" t="s">
        <v>544</v>
      </c>
      <c r="F115" s="73"/>
      <c r="G115" s="68">
        <v>6351.1</v>
      </c>
      <c r="H115" s="222"/>
    </row>
    <row r="116" spans="1:8" s="23" customFormat="1" ht="101.25" customHeight="1" x14ac:dyDescent="0.25">
      <c r="A116" s="324"/>
      <c r="B116" s="285" t="s">
        <v>553</v>
      </c>
      <c r="C116" s="73" t="s">
        <v>123</v>
      </c>
      <c r="D116" s="73" t="s">
        <v>217</v>
      </c>
      <c r="E116" s="94" t="s">
        <v>545</v>
      </c>
      <c r="F116" s="73"/>
      <c r="G116" s="68">
        <v>6351.1</v>
      </c>
      <c r="H116" s="222"/>
    </row>
    <row r="117" spans="1:8" s="23" customFormat="1" ht="71.25" customHeight="1" x14ac:dyDescent="0.25">
      <c r="A117" s="324"/>
      <c r="B117" s="310" t="s">
        <v>562</v>
      </c>
      <c r="C117" s="73" t="s">
        <v>123</v>
      </c>
      <c r="D117" s="73" t="s">
        <v>217</v>
      </c>
      <c r="E117" s="94" t="s">
        <v>546</v>
      </c>
      <c r="F117" s="73"/>
      <c r="G117" s="68">
        <v>6351.1</v>
      </c>
      <c r="H117" s="222"/>
    </row>
    <row r="118" spans="1:8" s="23" customFormat="1" ht="71.25" customHeight="1" x14ac:dyDescent="0.25">
      <c r="A118" s="324"/>
      <c r="B118" s="63" t="s">
        <v>113</v>
      </c>
      <c r="C118" s="73" t="s">
        <v>123</v>
      </c>
      <c r="D118" s="73" t="s">
        <v>217</v>
      </c>
      <c r="E118" s="94" t="s">
        <v>546</v>
      </c>
      <c r="F118" s="73" t="s">
        <v>110</v>
      </c>
      <c r="G118" s="321">
        <v>6351.1</v>
      </c>
      <c r="H118" s="222"/>
    </row>
    <row r="119" spans="1:8" s="176" customFormat="1" ht="60.75" customHeight="1" x14ac:dyDescent="0.25">
      <c r="A119" s="338"/>
      <c r="B119" s="310" t="s">
        <v>476</v>
      </c>
      <c r="C119" s="70" t="s">
        <v>123</v>
      </c>
      <c r="D119" s="70" t="s">
        <v>217</v>
      </c>
      <c r="E119" s="70" t="s">
        <v>477</v>
      </c>
      <c r="F119" s="70"/>
      <c r="G119" s="321">
        <f>G120</f>
        <v>650</v>
      </c>
      <c r="H119" s="109"/>
    </row>
    <row r="120" spans="1:8" ht="117" customHeight="1" x14ac:dyDescent="0.25">
      <c r="A120" s="338"/>
      <c r="B120" s="310" t="s">
        <v>478</v>
      </c>
      <c r="C120" s="70" t="s">
        <v>123</v>
      </c>
      <c r="D120" s="70" t="s">
        <v>217</v>
      </c>
      <c r="E120" s="70" t="s">
        <v>479</v>
      </c>
      <c r="F120" s="70"/>
      <c r="G120" s="68">
        <v>650</v>
      </c>
      <c r="H120" s="6"/>
    </row>
    <row r="121" spans="1:8" ht="70.5" customHeight="1" x14ac:dyDescent="0.25">
      <c r="A121" s="324"/>
      <c r="B121" s="310" t="s">
        <v>113</v>
      </c>
      <c r="C121" s="70" t="s">
        <v>123</v>
      </c>
      <c r="D121" s="70" t="s">
        <v>217</v>
      </c>
      <c r="E121" s="70" t="s">
        <v>479</v>
      </c>
      <c r="F121" s="70" t="s">
        <v>110</v>
      </c>
      <c r="G121" s="68">
        <v>650</v>
      </c>
      <c r="H121" s="6"/>
    </row>
    <row r="122" spans="1:8" ht="70.5" customHeight="1" x14ac:dyDescent="0.25">
      <c r="A122" s="328"/>
      <c r="B122" s="308" t="s">
        <v>521</v>
      </c>
      <c r="C122" s="332" t="s">
        <v>123</v>
      </c>
      <c r="D122" s="332" t="s">
        <v>124</v>
      </c>
      <c r="E122" s="332"/>
      <c r="F122" s="332"/>
      <c r="G122" s="342">
        <f>G127</f>
        <v>62.6</v>
      </c>
      <c r="H122" s="6"/>
    </row>
    <row r="123" spans="1:8" ht="87.75" customHeight="1" x14ac:dyDescent="0.25">
      <c r="A123" s="324"/>
      <c r="B123" s="310" t="s">
        <v>255</v>
      </c>
      <c r="C123" s="70" t="s">
        <v>123</v>
      </c>
      <c r="D123" s="70" t="s">
        <v>124</v>
      </c>
      <c r="E123" s="70" t="s">
        <v>254</v>
      </c>
      <c r="F123" s="70"/>
      <c r="G123" s="68">
        <f>G127</f>
        <v>62.6</v>
      </c>
      <c r="H123" s="6"/>
    </row>
    <row r="124" spans="1:8" ht="154.5" customHeight="1" x14ac:dyDescent="0.25">
      <c r="A124" s="324"/>
      <c r="B124" s="310" t="s">
        <v>253</v>
      </c>
      <c r="C124" s="70" t="s">
        <v>123</v>
      </c>
      <c r="D124" s="70">
        <v>10</v>
      </c>
      <c r="E124" s="70" t="s">
        <v>252</v>
      </c>
      <c r="F124" s="70"/>
      <c r="G124" s="321">
        <f>G127</f>
        <v>62.6</v>
      </c>
      <c r="H124" s="6"/>
    </row>
    <row r="125" spans="1:8" ht="175.5" customHeight="1" x14ac:dyDescent="0.25">
      <c r="A125" s="324"/>
      <c r="B125" s="310" t="s">
        <v>251</v>
      </c>
      <c r="C125" s="70" t="s">
        <v>123</v>
      </c>
      <c r="D125" s="70" t="s">
        <v>124</v>
      </c>
      <c r="E125" s="70" t="s">
        <v>250</v>
      </c>
      <c r="F125" s="70"/>
      <c r="G125" s="321">
        <f>G127</f>
        <v>62.6</v>
      </c>
      <c r="H125" s="6"/>
    </row>
    <row r="126" spans="1:8" ht="165.75" customHeight="1" x14ac:dyDescent="0.25">
      <c r="A126" s="324"/>
      <c r="B126" s="63" t="s">
        <v>249</v>
      </c>
      <c r="C126" s="73" t="s">
        <v>123</v>
      </c>
      <c r="D126" s="73">
        <v>10</v>
      </c>
      <c r="E126" s="94" t="s">
        <v>248</v>
      </c>
      <c r="F126" s="73"/>
      <c r="G126" s="321">
        <f>G127</f>
        <v>62.6</v>
      </c>
      <c r="H126" s="6"/>
    </row>
    <row r="127" spans="1:8" ht="66.75" customHeight="1" x14ac:dyDescent="0.25">
      <c r="A127" s="324"/>
      <c r="B127" s="63" t="s">
        <v>113</v>
      </c>
      <c r="C127" s="73" t="s">
        <v>123</v>
      </c>
      <c r="D127" s="73">
        <v>10</v>
      </c>
      <c r="E127" s="94" t="s">
        <v>248</v>
      </c>
      <c r="F127" s="73" t="s">
        <v>110</v>
      </c>
      <c r="G127" s="321">
        <v>62.6</v>
      </c>
      <c r="H127" s="6"/>
    </row>
    <row r="128" spans="1:8" s="108" customFormat="1" ht="71.25" customHeight="1" x14ac:dyDescent="0.25">
      <c r="A128" s="322"/>
      <c r="B128" s="302" t="s">
        <v>38</v>
      </c>
      <c r="C128" s="318" t="s">
        <v>123</v>
      </c>
      <c r="D128" s="318">
        <v>14</v>
      </c>
      <c r="E128" s="318"/>
      <c r="F128" s="318"/>
      <c r="G128" s="320">
        <f>G129+G137</f>
        <v>12.9</v>
      </c>
      <c r="H128" s="109"/>
    </row>
    <row r="129" spans="1:8" s="108" customFormat="1" ht="72.75" customHeight="1" x14ac:dyDescent="0.25">
      <c r="A129" s="328"/>
      <c r="B129" s="310" t="s">
        <v>530</v>
      </c>
      <c r="C129" s="70" t="s">
        <v>123</v>
      </c>
      <c r="D129" s="70" t="s">
        <v>236</v>
      </c>
      <c r="E129" s="70" t="s">
        <v>254</v>
      </c>
      <c r="F129" s="70"/>
      <c r="G129" s="321">
        <f>G133</f>
        <v>8.4</v>
      </c>
      <c r="H129" s="109"/>
    </row>
    <row r="130" spans="1:8" ht="147" customHeight="1" x14ac:dyDescent="0.25">
      <c r="A130" s="324"/>
      <c r="B130" s="63" t="s">
        <v>247</v>
      </c>
      <c r="C130" s="73" t="s">
        <v>123</v>
      </c>
      <c r="D130" s="73">
        <v>14</v>
      </c>
      <c r="E130" s="94" t="s">
        <v>246</v>
      </c>
      <c r="F130" s="73"/>
      <c r="G130" s="68">
        <f>G133</f>
        <v>8.4</v>
      </c>
      <c r="H130" s="6"/>
    </row>
    <row r="131" spans="1:8" ht="162" customHeight="1" x14ac:dyDescent="0.25">
      <c r="A131" s="324"/>
      <c r="B131" s="63" t="s">
        <v>245</v>
      </c>
      <c r="C131" s="73" t="s">
        <v>123</v>
      </c>
      <c r="D131" s="73" t="s">
        <v>236</v>
      </c>
      <c r="E131" s="94" t="s">
        <v>244</v>
      </c>
      <c r="F131" s="73"/>
      <c r="G131" s="68">
        <f>G133</f>
        <v>8.4</v>
      </c>
      <c r="H131" s="6"/>
    </row>
    <row r="132" spans="1:8" ht="158.25" customHeight="1" x14ac:dyDescent="0.25">
      <c r="A132" s="324"/>
      <c r="B132" s="63" t="s">
        <v>243</v>
      </c>
      <c r="C132" s="73" t="s">
        <v>123</v>
      </c>
      <c r="D132" s="73">
        <v>14</v>
      </c>
      <c r="E132" s="94" t="s">
        <v>242</v>
      </c>
      <c r="F132" s="73"/>
      <c r="G132" s="68">
        <f>G133</f>
        <v>8.4</v>
      </c>
      <c r="H132" s="6"/>
    </row>
    <row r="133" spans="1:8" ht="80.25" customHeight="1" x14ac:dyDescent="0.25">
      <c r="A133" s="324"/>
      <c r="B133" s="63" t="s">
        <v>113</v>
      </c>
      <c r="C133" s="73" t="s">
        <v>123</v>
      </c>
      <c r="D133" s="73">
        <v>14</v>
      </c>
      <c r="E133" s="94" t="s">
        <v>242</v>
      </c>
      <c r="F133" s="73" t="s">
        <v>110</v>
      </c>
      <c r="G133" s="342">
        <v>8.4</v>
      </c>
      <c r="H133" s="6"/>
    </row>
    <row r="134" spans="1:8" ht="79.5" customHeight="1" x14ac:dyDescent="0.25">
      <c r="A134" s="328"/>
      <c r="B134" s="63" t="s">
        <v>241</v>
      </c>
      <c r="C134" s="73" t="s">
        <v>123</v>
      </c>
      <c r="D134" s="73">
        <v>14</v>
      </c>
      <c r="E134" s="94" t="s">
        <v>240</v>
      </c>
      <c r="F134" s="73"/>
      <c r="G134" s="68">
        <f>G137</f>
        <v>4.5</v>
      </c>
      <c r="H134" s="6"/>
    </row>
    <row r="135" spans="1:8" ht="80.25" customHeight="1" x14ac:dyDescent="0.25">
      <c r="A135" s="324"/>
      <c r="B135" s="63" t="s">
        <v>239</v>
      </c>
      <c r="C135" s="73" t="s">
        <v>123</v>
      </c>
      <c r="D135" s="73">
        <v>14</v>
      </c>
      <c r="E135" s="94" t="s">
        <v>238</v>
      </c>
      <c r="F135" s="73"/>
      <c r="G135" s="68">
        <f>G137</f>
        <v>4.5</v>
      </c>
      <c r="H135" s="6"/>
    </row>
    <row r="136" spans="1:8" ht="86.25" customHeight="1" x14ac:dyDescent="0.25">
      <c r="A136" s="324"/>
      <c r="B136" s="63" t="s">
        <v>237</v>
      </c>
      <c r="C136" s="73" t="s">
        <v>123</v>
      </c>
      <c r="D136" s="73" t="s">
        <v>236</v>
      </c>
      <c r="E136" s="94" t="s">
        <v>235</v>
      </c>
      <c r="F136" s="73"/>
      <c r="G136" s="68">
        <f>G137</f>
        <v>4.5</v>
      </c>
      <c r="H136" s="6"/>
    </row>
    <row r="137" spans="1:8" ht="74.25" customHeight="1" x14ac:dyDescent="0.25">
      <c r="A137" s="324"/>
      <c r="B137" s="63" t="s">
        <v>113</v>
      </c>
      <c r="C137" s="73" t="s">
        <v>123</v>
      </c>
      <c r="D137" s="73">
        <v>14</v>
      </c>
      <c r="E137" s="94" t="s">
        <v>235</v>
      </c>
      <c r="F137" s="73" t="s">
        <v>110</v>
      </c>
      <c r="G137" s="321">
        <v>4.5</v>
      </c>
      <c r="H137" s="6"/>
    </row>
    <row r="138" spans="1:8" ht="54.75" customHeight="1" x14ac:dyDescent="0.25">
      <c r="A138" s="363" t="s">
        <v>39</v>
      </c>
      <c r="B138" s="364" t="s">
        <v>40</v>
      </c>
      <c r="C138" s="365" t="s">
        <v>209</v>
      </c>
      <c r="D138" s="365"/>
      <c r="E138" s="365"/>
      <c r="F138" s="365"/>
      <c r="G138" s="367">
        <f>G143+G149+G153+G156+G161</f>
        <v>39583.200000000004</v>
      </c>
      <c r="H138" s="6"/>
    </row>
    <row r="139" spans="1:8" ht="69.75" customHeight="1" x14ac:dyDescent="0.25">
      <c r="A139" s="328"/>
      <c r="B139" s="310" t="s">
        <v>41</v>
      </c>
      <c r="C139" s="70" t="s">
        <v>209</v>
      </c>
      <c r="D139" s="70" t="s">
        <v>181</v>
      </c>
      <c r="E139" s="70"/>
      <c r="F139" s="70"/>
      <c r="G139" s="321">
        <f>G143</f>
        <v>19.5</v>
      </c>
      <c r="H139" s="6"/>
    </row>
    <row r="140" spans="1:8" ht="87.75" customHeight="1" x14ac:dyDescent="0.25">
      <c r="A140" s="324"/>
      <c r="B140" s="63" t="s">
        <v>234</v>
      </c>
      <c r="C140" s="73" t="s">
        <v>209</v>
      </c>
      <c r="D140" s="73" t="s">
        <v>181</v>
      </c>
      <c r="E140" s="94" t="s">
        <v>233</v>
      </c>
      <c r="F140" s="73"/>
      <c r="G140" s="68">
        <f>G143</f>
        <v>19.5</v>
      </c>
      <c r="H140" s="6"/>
    </row>
    <row r="141" spans="1:8" ht="89.25" customHeight="1" x14ac:dyDescent="0.25">
      <c r="A141" s="324"/>
      <c r="B141" s="63" t="s">
        <v>232</v>
      </c>
      <c r="C141" s="73" t="s">
        <v>209</v>
      </c>
      <c r="D141" s="73" t="s">
        <v>181</v>
      </c>
      <c r="E141" s="94" t="s">
        <v>231</v>
      </c>
      <c r="F141" s="73"/>
      <c r="G141" s="68">
        <f>G143</f>
        <v>19.5</v>
      </c>
      <c r="H141" s="6"/>
    </row>
    <row r="142" spans="1:8" ht="107.25" customHeight="1" x14ac:dyDescent="0.25">
      <c r="A142" s="324"/>
      <c r="B142" s="63" t="s">
        <v>230</v>
      </c>
      <c r="C142" s="73" t="s">
        <v>209</v>
      </c>
      <c r="D142" s="73" t="s">
        <v>181</v>
      </c>
      <c r="E142" s="94" t="s">
        <v>229</v>
      </c>
      <c r="F142" s="73"/>
      <c r="G142" s="68">
        <f>G143</f>
        <v>19.5</v>
      </c>
      <c r="H142" s="6"/>
    </row>
    <row r="143" spans="1:8" ht="76.5" customHeight="1" x14ac:dyDescent="0.25">
      <c r="A143" s="324"/>
      <c r="B143" s="63" t="s">
        <v>113</v>
      </c>
      <c r="C143" s="73" t="s">
        <v>209</v>
      </c>
      <c r="D143" s="73" t="s">
        <v>181</v>
      </c>
      <c r="E143" s="94" t="s">
        <v>229</v>
      </c>
      <c r="F143" s="73" t="s">
        <v>110</v>
      </c>
      <c r="G143" s="97">
        <v>19.5</v>
      </c>
      <c r="H143" s="6"/>
    </row>
    <row r="144" spans="1:8" ht="45.75" customHeight="1" x14ac:dyDescent="0.25">
      <c r="A144" s="335"/>
      <c r="B144" s="248" t="s">
        <v>42</v>
      </c>
      <c r="C144" s="94" t="s">
        <v>209</v>
      </c>
      <c r="D144" s="94" t="s">
        <v>217</v>
      </c>
      <c r="E144" s="94"/>
      <c r="F144" s="94"/>
      <c r="G144" s="343">
        <f>G149+G153+G156</f>
        <v>39553.700000000004</v>
      </c>
      <c r="H144" s="6"/>
    </row>
    <row r="145" spans="1:8" ht="93" customHeight="1" x14ac:dyDescent="0.25">
      <c r="A145" s="335"/>
      <c r="B145" s="248" t="s">
        <v>530</v>
      </c>
      <c r="C145" s="94" t="s">
        <v>209</v>
      </c>
      <c r="D145" s="94" t="s">
        <v>217</v>
      </c>
      <c r="E145" s="94" t="s">
        <v>254</v>
      </c>
      <c r="F145" s="94"/>
      <c r="G145" s="339">
        <f>G146</f>
        <v>300</v>
      </c>
      <c r="H145" s="6"/>
    </row>
    <row r="146" spans="1:8" ht="126.75" customHeight="1" x14ac:dyDescent="0.25">
      <c r="A146" s="324"/>
      <c r="B146" s="63" t="s">
        <v>228</v>
      </c>
      <c r="C146" s="73" t="s">
        <v>209</v>
      </c>
      <c r="D146" s="73" t="s">
        <v>217</v>
      </c>
      <c r="E146" s="94" t="s">
        <v>227</v>
      </c>
      <c r="F146" s="73"/>
      <c r="G146" s="68">
        <f>G147</f>
        <v>300</v>
      </c>
      <c r="H146" s="6"/>
    </row>
    <row r="147" spans="1:8" ht="147.75" customHeight="1" x14ac:dyDescent="0.25">
      <c r="A147" s="324"/>
      <c r="B147" s="63" t="s">
        <v>226</v>
      </c>
      <c r="C147" s="73" t="s">
        <v>209</v>
      </c>
      <c r="D147" s="73" t="s">
        <v>217</v>
      </c>
      <c r="E147" s="94" t="s">
        <v>225</v>
      </c>
      <c r="F147" s="73"/>
      <c r="G147" s="68">
        <f>G148</f>
        <v>300</v>
      </c>
      <c r="H147" s="6"/>
    </row>
    <row r="148" spans="1:8" ht="147.75" customHeight="1" x14ac:dyDescent="0.25">
      <c r="A148" s="324"/>
      <c r="B148" s="63" t="s">
        <v>224</v>
      </c>
      <c r="C148" s="73" t="s">
        <v>209</v>
      </c>
      <c r="D148" s="73" t="s">
        <v>217</v>
      </c>
      <c r="E148" s="94" t="s">
        <v>223</v>
      </c>
      <c r="F148" s="73"/>
      <c r="G148" s="68">
        <f>G149</f>
        <v>300</v>
      </c>
      <c r="H148" s="6"/>
    </row>
    <row r="149" spans="1:8" ht="79.5" customHeight="1" x14ac:dyDescent="0.25">
      <c r="A149" s="328"/>
      <c r="B149" s="63" t="s">
        <v>113</v>
      </c>
      <c r="C149" s="73" t="s">
        <v>209</v>
      </c>
      <c r="D149" s="73" t="s">
        <v>217</v>
      </c>
      <c r="E149" s="94" t="s">
        <v>223</v>
      </c>
      <c r="F149" s="73" t="s">
        <v>110</v>
      </c>
      <c r="G149" s="97">
        <v>300</v>
      </c>
      <c r="H149" s="6"/>
    </row>
    <row r="150" spans="1:8" ht="90.75" customHeight="1" x14ac:dyDescent="0.25">
      <c r="A150" s="324"/>
      <c r="B150" s="248" t="s">
        <v>222</v>
      </c>
      <c r="C150" s="73" t="s">
        <v>209</v>
      </c>
      <c r="D150" s="73" t="s">
        <v>217</v>
      </c>
      <c r="E150" s="94" t="s">
        <v>221</v>
      </c>
      <c r="F150" s="73"/>
      <c r="G150" s="68">
        <f>G151</f>
        <v>266.39999999999998</v>
      </c>
      <c r="H150" s="6"/>
    </row>
    <row r="151" spans="1:8" ht="104.25" customHeight="1" x14ac:dyDescent="0.25">
      <c r="A151" s="324"/>
      <c r="B151" s="248" t="s">
        <v>220</v>
      </c>
      <c r="C151" s="73" t="s">
        <v>209</v>
      </c>
      <c r="D151" s="73" t="s">
        <v>217</v>
      </c>
      <c r="E151" s="94" t="s">
        <v>219</v>
      </c>
      <c r="F151" s="73"/>
      <c r="G151" s="68">
        <f>G152</f>
        <v>266.39999999999998</v>
      </c>
      <c r="H151" s="6"/>
    </row>
    <row r="152" spans="1:8" ht="99" customHeight="1" x14ac:dyDescent="0.25">
      <c r="A152" s="324"/>
      <c r="B152" s="248" t="s">
        <v>218</v>
      </c>
      <c r="C152" s="73" t="s">
        <v>209</v>
      </c>
      <c r="D152" s="73" t="s">
        <v>217</v>
      </c>
      <c r="E152" s="94" t="s">
        <v>216</v>
      </c>
      <c r="F152" s="73"/>
      <c r="G152" s="68">
        <f>G153</f>
        <v>266.39999999999998</v>
      </c>
      <c r="H152" s="6"/>
    </row>
    <row r="153" spans="1:8" ht="71.25" customHeight="1" x14ac:dyDescent="0.25">
      <c r="A153" s="324"/>
      <c r="B153" s="63" t="s">
        <v>113</v>
      </c>
      <c r="C153" s="73" t="s">
        <v>209</v>
      </c>
      <c r="D153" s="73" t="s">
        <v>217</v>
      </c>
      <c r="E153" s="94" t="s">
        <v>216</v>
      </c>
      <c r="F153" s="73" t="s">
        <v>110</v>
      </c>
      <c r="G153" s="97">
        <v>266.39999999999998</v>
      </c>
      <c r="H153" s="6"/>
    </row>
    <row r="154" spans="1:8" ht="61.5" customHeight="1" x14ac:dyDescent="0.25">
      <c r="A154" s="335"/>
      <c r="B154" s="248" t="s">
        <v>525</v>
      </c>
      <c r="C154" s="94" t="s">
        <v>209</v>
      </c>
      <c r="D154" s="94" t="s">
        <v>217</v>
      </c>
      <c r="E154" s="94" t="s">
        <v>516</v>
      </c>
      <c r="F154" s="94"/>
      <c r="G154" s="331">
        <v>38987.300000000003</v>
      </c>
      <c r="H154" s="6"/>
    </row>
    <row r="155" spans="1:8" ht="75" customHeight="1" x14ac:dyDescent="0.25">
      <c r="A155" s="335"/>
      <c r="B155" s="248" t="s">
        <v>526</v>
      </c>
      <c r="C155" s="94" t="s">
        <v>209</v>
      </c>
      <c r="D155" s="94" t="s">
        <v>217</v>
      </c>
      <c r="E155" s="94" t="s">
        <v>515</v>
      </c>
      <c r="F155" s="94"/>
      <c r="G155" s="331">
        <v>38987.300000000003</v>
      </c>
      <c r="H155" s="6"/>
    </row>
    <row r="156" spans="1:8" ht="72.75" customHeight="1" x14ac:dyDescent="0.25">
      <c r="A156" s="335"/>
      <c r="B156" s="63" t="s">
        <v>113</v>
      </c>
      <c r="C156" s="94" t="s">
        <v>209</v>
      </c>
      <c r="D156" s="94" t="s">
        <v>217</v>
      </c>
      <c r="E156" s="94" t="s">
        <v>484</v>
      </c>
      <c r="F156" s="94" t="s">
        <v>110</v>
      </c>
      <c r="G156" s="271">
        <v>38987.300000000003</v>
      </c>
      <c r="H156" s="6"/>
    </row>
    <row r="157" spans="1:8" ht="75.75" customHeight="1" x14ac:dyDescent="0.25">
      <c r="A157" s="328"/>
      <c r="B157" s="310" t="s">
        <v>43</v>
      </c>
      <c r="C157" s="70" t="s">
        <v>209</v>
      </c>
      <c r="D157" s="70">
        <v>12</v>
      </c>
      <c r="E157" s="70"/>
      <c r="F157" s="70"/>
      <c r="G157" s="340">
        <f>G158</f>
        <v>10</v>
      </c>
      <c r="H157" s="6"/>
    </row>
    <row r="158" spans="1:8" ht="101.25" customHeight="1" x14ac:dyDescent="0.25">
      <c r="A158" s="324"/>
      <c r="B158" s="63" t="s">
        <v>215</v>
      </c>
      <c r="C158" s="73" t="s">
        <v>209</v>
      </c>
      <c r="D158" s="73">
        <v>12</v>
      </c>
      <c r="E158" s="94" t="s">
        <v>214</v>
      </c>
      <c r="F158" s="73"/>
      <c r="G158" s="68">
        <f>G159</f>
        <v>10</v>
      </c>
      <c r="H158" s="6"/>
    </row>
    <row r="159" spans="1:8" ht="87.75" customHeight="1" x14ac:dyDescent="0.25">
      <c r="A159" s="324"/>
      <c r="B159" s="63" t="s">
        <v>213</v>
      </c>
      <c r="C159" s="73" t="s">
        <v>209</v>
      </c>
      <c r="D159" s="73" t="s">
        <v>212</v>
      </c>
      <c r="E159" s="94" t="s">
        <v>211</v>
      </c>
      <c r="F159" s="73"/>
      <c r="G159" s="68">
        <f>G160</f>
        <v>10</v>
      </c>
      <c r="H159" s="6"/>
    </row>
    <row r="160" spans="1:8" ht="96.75" customHeight="1" x14ac:dyDescent="0.25">
      <c r="A160" s="324"/>
      <c r="B160" s="63" t="s">
        <v>210</v>
      </c>
      <c r="C160" s="73" t="s">
        <v>209</v>
      </c>
      <c r="D160" s="73">
        <v>12</v>
      </c>
      <c r="E160" s="94" t="s">
        <v>208</v>
      </c>
      <c r="F160" s="73"/>
      <c r="G160" s="68">
        <f>G161</f>
        <v>10</v>
      </c>
      <c r="H160" s="6"/>
    </row>
    <row r="161" spans="1:8" ht="73.5" customHeight="1" x14ac:dyDescent="0.25">
      <c r="A161" s="324"/>
      <c r="B161" s="63" t="s">
        <v>113</v>
      </c>
      <c r="C161" s="73" t="s">
        <v>209</v>
      </c>
      <c r="D161" s="73">
        <v>12</v>
      </c>
      <c r="E161" s="94" t="s">
        <v>208</v>
      </c>
      <c r="F161" s="73" t="s">
        <v>110</v>
      </c>
      <c r="G161" s="68">
        <v>10</v>
      </c>
      <c r="H161" s="6"/>
    </row>
    <row r="162" spans="1:8" ht="42" customHeight="1" x14ac:dyDescent="0.25">
      <c r="A162" s="363" t="s">
        <v>44</v>
      </c>
      <c r="B162" s="364" t="s">
        <v>45</v>
      </c>
      <c r="C162" s="365" t="s">
        <v>181</v>
      </c>
      <c r="D162" s="369"/>
      <c r="E162" s="365"/>
      <c r="F162" s="365"/>
      <c r="G162" s="372">
        <f>G163+G171</f>
        <v>8058.5</v>
      </c>
      <c r="H162" s="6"/>
    </row>
    <row r="163" spans="1:8" ht="60" customHeight="1" x14ac:dyDescent="0.25">
      <c r="A163" s="328"/>
      <c r="B163" s="308" t="s">
        <v>46</v>
      </c>
      <c r="C163" s="332" t="s">
        <v>181</v>
      </c>
      <c r="D163" s="332" t="s">
        <v>205</v>
      </c>
      <c r="E163" s="332"/>
      <c r="F163" s="332"/>
      <c r="G163" s="342">
        <f>G166+G170</f>
        <v>2832.6000000000004</v>
      </c>
      <c r="H163" s="6"/>
    </row>
    <row r="164" spans="1:8" ht="57.75" customHeight="1" x14ac:dyDescent="0.25">
      <c r="A164" s="335"/>
      <c r="B164" s="63" t="s">
        <v>476</v>
      </c>
      <c r="C164" s="94" t="s">
        <v>181</v>
      </c>
      <c r="D164" s="94" t="s">
        <v>205</v>
      </c>
      <c r="E164" s="94" t="s">
        <v>345</v>
      </c>
      <c r="F164" s="94"/>
      <c r="G164" s="331">
        <f>G165</f>
        <v>2176.3000000000002</v>
      </c>
      <c r="H164" s="6"/>
    </row>
    <row r="165" spans="1:8" ht="83.25" customHeight="1" x14ac:dyDescent="0.25">
      <c r="A165" s="335"/>
      <c r="B165" s="63" t="s">
        <v>539</v>
      </c>
      <c r="C165" s="94" t="s">
        <v>181</v>
      </c>
      <c r="D165" s="94" t="s">
        <v>205</v>
      </c>
      <c r="E165" s="94" t="s">
        <v>540</v>
      </c>
      <c r="F165" s="94"/>
      <c r="G165" s="331">
        <f>G166</f>
        <v>2176.3000000000002</v>
      </c>
      <c r="H165" s="6"/>
    </row>
    <row r="166" spans="1:8" ht="82.5" customHeight="1" x14ac:dyDescent="0.25">
      <c r="A166" s="335"/>
      <c r="B166" s="63" t="s">
        <v>113</v>
      </c>
      <c r="C166" s="94" t="s">
        <v>181</v>
      </c>
      <c r="D166" s="94" t="s">
        <v>205</v>
      </c>
      <c r="E166" s="94" t="s">
        <v>538</v>
      </c>
      <c r="F166" s="94" t="s">
        <v>110</v>
      </c>
      <c r="G166" s="331">
        <v>2176.3000000000002</v>
      </c>
      <c r="H166" s="6"/>
    </row>
    <row r="167" spans="1:8" ht="86.25" customHeight="1" x14ac:dyDescent="0.25">
      <c r="A167" s="324"/>
      <c r="B167" s="63" t="s">
        <v>425</v>
      </c>
      <c r="C167" s="73" t="s">
        <v>181</v>
      </c>
      <c r="D167" s="73" t="s">
        <v>205</v>
      </c>
      <c r="E167" s="94" t="s">
        <v>207</v>
      </c>
      <c r="F167" s="73"/>
      <c r="G167" s="68">
        <f>G170</f>
        <v>656.3</v>
      </c>
      <c r="H167" s="6"/>
    </row>
    <row r="168" spans="1:8" ht="108.75" customHeight="1" x14ac:dyDescent="0.25">
      <c r="A168" s="324"/>
      <c r="B168" s="63" t="s">
        <v>426</v>
      </c>
      <c r="C168" s="73" t="s">
        <v>181</v>
      </c>
      <c r="D168" s="73" t="s">
        <v>205</v>
      </c>
      <c r="E168" s="94" t="s">
        <v>206</v>
      </c>
      <c r="F168" s="73"/>
      <c r="G168" s="68">
        <f>G170</f>
        <v>656.3</v>
      </c>
      <c r="H168" s="6"/>
    </row>
    <row r="169" spans="1:8" ht="107.25" customHeight="1" x14ac:dyDescent="0.25">
      <c r="A169" s="328"/>
      <c r="B169" s="63" t="s">
        <v>427</v>
      </c>
      <c r="C169" s="73" t="s">
        <v>181</v>
      </c>
      <c r="D169" s="73" t="s">
        <v>205</v>
      </c>
      <c r="E169" s="94" t="s">
        <v>204</v>
      </c>
      <c r="F169" s="73"/>
      <c r="G169" s="68">
        <f>G170</f>
        <v>656.3</v>
      </c>
      <c r="H169" s="6"/>
    </row>
    <row r="170" spans="1:8" ht="88.5" customHeight="1" x14ac:dyDescent="0.25">
      <c r="A170" s="324"/>
      <c r="B170" s="63" t="s">
        <v>113</v>
      </c>
      <c r="C170" s="73" t="s">
        <v>181</v>
      </c>
      <c r="D170" s="73" t="s">
        <v>205</v>
      </c>
      <c r="E170" s="94" t="s">
        <v>204</v>
      </c>
      <c r="F170" s="73" t="s">
        <v>110</v>
      </c>
      <c r="G170" s="97">
        <v>656.3</v>
      </c>
      <c r="H170" s="6"/>
    </row>
    <row r="171" spans="1:8" ht="42" customHeight="1" x14ac:dyDescent="0.25">
      <c r="A171" s="328"/>
      <c r="B171" s="376" t="s">
        <v>47</v>
      </c>
      <c r="C171" s="332" t="s">
        <v>181</v>
      </c>
      <c r="D171" s="332" t="s">
        <v>123</v>
      </c>
      <c r="E171" s="332"/>
      <c r="F171" s="332"/>
      <c r="G171" s="343">
        <f>G172</f>
        <v>5225.8999999999996</v>
      </c>
      <c r="H171" s="6"/>
    </row>
    <row r="172" spans="1:8" ht="73.5" customHeight="1" x14ac:dyDescent="0.25">
      <c r="A172" s="324"/>
      <c r="B172" s="101" t="s">
        <v>203</v>
      </c>
      <c r="C172" s="73" t="s">
        <v>181</v>
      </c>
      <c r="D172" s="73" t="s">
        <v>123</v>
      </c>
      <c r="E172" s="94" t="s">
        <v>202</v>
      </c>
      <c r="F172" s="73"/>
      <c r="G172" s="98">
        <f>G176+G180+G184+G185+G189+G191</f>
        <v>5225.8999999999996</v>
      </c>
      <c r="H172" s="6"/>
    </row>
    <row r="173" spans="1:8" ht="136.5" customHeight="1" x14ac:dyDescent="0.25">
      <c r="A173" s="324"/>
      <c r="B173" s="101" t="s">
        <v>201</v>
      </c>
      <c r="C173" s="73" t="s">
        <v>181</v>
      </c>
      <c r="D173" s="73" t="s">
        <v>123</v>
      </c>
      <c r="E173" s="94" t="s">
        <v>200</v>
      </c>
      <c r="F173" s="73"/>
      <c r="G173" s="98">
        <f>G176</f>
        <v>1897.9</v>
      </c>
      <c r="H173" s="6"/>
    </row>
    <row r="174" spans="1:8" ht="151.5" customHeight="1" x14ac:dyDescent="0.25">
      <c r="A174" s="87"/>
      <c r="B174" s="101" t="s">
        <v>199</v>
      </c>
      <c r="C174" s="73" t="s">
        <v>181</v>
      </c>
      <c r="D174" s="73" t="s">
        <v>123</v>
      </c>
      <c r="E174" s="94" t="s">
        <v>198</v>
      </c>
      <c r="F174" s="73"/>
      <c r="G174" s="98">
        <f>G176</f>
        <v>1897.9</v>
      </c>
      <c r="H174" s="6"/>
    </row>
    <row r="175" spans="1:8" ht="148.5" customHeight="1" x14ac:dyDescent="0.25">
      <c r="A175" s="307"/>
      <c r="B175" s="101" t="s">
        <v>197</v>
      </c>
      <c r="C175" s="73" t="s">
        <v>181</v>
      </c>
      <c r="D175" s="73" t="s">
        <v>123</v>
      </c>
      <c r="E175" s="94" t="s">
        <v>196</v>
      </c>
      <c r="F175" s="73"/>
      <c r="G175" s="98">
        <f>G176</f>
        <v>1897.9</v>
      </c>
      <c r="H175" s="6"/>
    </row>
    <row r="176" spans="1:8" ht="81" customHeight="1" x14ac:dyDescent="0.25">
      <c r="A176" s="87"/>
      <c r="B176" s="63" t="s">
        <v>113</v>
      </c>
      <c r="C176" s="73" t="s">
        <v>181</v>
      </c>
      <c r="D176" s="73" t="s">
        <v>123</v>
      </c>
      <c r="E176" s="94" t="s">
        <v>196</v>
      </c>
      <c r="F176" s="73" t="s">
        <v>110</v>
      </c>
      <c r="G176" s="98">
        <v>1897.9</v>
      </c>
      <c r="H176" s="6"/>
    </row>
    <row r="177" spans="1:21" ht="160.5" customHeight="1" x14ac:dyDescent="0.25">
      <c r="A177" s="87"/>
      <c r="B177" s="101" t="s">
        <v>195</v>
      </c>
      <c r="C177" s="73" t="s">
        <v>181</v>
      </c>
      <c r="D177" s="73" t="s">
        <v>123</v>
      </c>
      <c r="E177" s="94" t="s">
        <v>194</v>
      </c>
      <c r="F177" s="73"/>
      <c r="G177" s="98">
        <f>G178</f>
        <v>112.1</v>
      </c>
      <c r="H177" s="6"/>
    </row>
    <row r="178" spans="1:21" ht="163.5" customHeight="1" x14ac:dyDescent="0.25">
      <c r="A178" s="87"/>
      <c r="B178" s="101" t="s">
        <v>193</v>
      </c>
      <c r="C178" s="73" t="s">
        <v>192</v>
      </c>
      <c r="D178" s="73" t="s">
        <v>123</v>
      </c>
      <c r="E178" s="94" t="s">
        <v>191</v>
      </c>
      <c r="F178" s="73"/>
      <c r="G178" s="98">
        <f>G179</f>
        <v>112.1</v>
      </c>
      <c r="H178" s="6"/>
    </row>
    <row r="179" spans="1:21" ht="156.75" customHeight="1" x14ac:dyDescent="0.25">
      <c r="A179" s="87"/>
      <c r="B179" s="101" t="s">
        <v>190</v>
      </c>
      <c r="C179" s="73" t="s">
        <v>181</v>
      </c>
      <c r="D179" s="73" t="s">
        <v>123</v>
      </c>
      <c r="E179" s="94" t="s">
        <v>189</v>
      </c>
      <c r="F179" s="73"/>
      <c r="G179" s="98">
        <f>G180</f>
        <v>112.1</v>
      </c>
      <c r="H179" s="6"/>
    </row>
    <row r="180" spans="1:21" ht="92.25" customHeight="1" x14ac:dyDescent="0.25">
      <c r="A180" s="307"/>
      <c r="B180" s="63" t="s">
        <v>113</v>
      </c>
      <c r="C180" s="73" t="s">
        <v>181</v>
      </c>
      <c r="D180" s="73" t="s">
        <v>123</v>
      </c>
      <c r="E180" s="94" t="s">
        <v>189</v>
      </c>
      <c r="F180" s="73" t="s">
        <v>110</v>
      </c>
      <c r="G180" s="334">
        <v>112.1</v>
      </c>
      <c r="H180" s="100"/>
    </row>
    <row r="181" spans="1:21" ht="147.75" customHeight="1" x14ac:dyDescent="0.25">
      <c r="A181" s="87"/>
      <c r="B181" s="101" t="s">
        <v>440</v>
      </c>
      <c r="C181" s="73" t="s">
        <v>181</v>
      </c>
      <c r="D181" s="73" t="s">
        <v>123</v>
      </c>
      <c r="E181" s="94" t="s">
        <v>188</v>
      </c>
      <c r="F181" s="73"/>
      <c r="G181" s="68">
        <f>G184</f>
        <v>61</v>
      </c>
      <c r="H181" s="6"/>
    </row>
    <row r="182" spans="1:21" ht="153.75" customHeight="1" x14ac:dyDescent="0.25">
      <c r="A182" s="87"/>
      <c r="B182" s="101" t="s">
        <v>439</v>
      </c>
      <c r="C182" s="73" t="s">
        <v>181</v>
      </c>
      <c r="D182" s="73" t="s">
        <v>123</v>
      </c>
      <c r="E182" s="94" t="s">
        <v>187</v>
      </c>
      <c r="F182" s="73"/>
      <c r="G182" s="68">
        <f>G184</f>
        <v>61</v>
      </c>
      <c r="H182" s="6"/>
    </row>
    <row r="183" spans="1:21" ht="144.75" customHeight="1" x14ac:dyDescent="0.25">
      <c r="A183" s="87"/>
      <c r="B183" s="101" t="s">
        <v>438</v>
      </c>
      <c r="C183" s="73" t="s">
        <v>181</v>
      </c>
      <c r="D183" s="73" t="s">
        <v>123</v>
      </c>
      <c r="E183" s="94" t="s">
        <v>186</v>
      </c>
      <c r="F183" s="73"/>
      <c r="G183" s="68">
        <f>G184</f>
        <v>61</v>
      </c>
      <c r="H183" s="6"/>
    </row>
    <row r="184" spans="1:21" ht="75" customHeight="1" x14ac:dyDescent="0.25">
      <c r="A184" s="87"/>
      <c r="B184" s="63" t="s">
        <v>113</v>
      </c>
      <c r="C184" s="73" t="s">
        <v>181</v>
      </c>
      <c r="D184" s="73" t="s">
        <v>123</v>
      </c>
      <c r="E184" s="94" t="s">
        <v>186</v>
      </c>
      <c r="F184" s="73" t="s">
        <v>110</v>
      </c>
      <c r="G184" s="97">
        <v>61</v>
      </c>
      <c r="H184" s="6"/>
      <c r="N184" s="54"/>
      <c r="O184" s="227"/>
      <c r="P184" s="59"/>
      <c r="Q184" s="59"/>
      <c r="R184" s="60"/>
      <c r="S184" s="59"/>
      <c r="T184" s="228"/>
      <c r="U184" s="88"/>
    </row>
    <row r="185" spans="1:21" ht="77.25" customHeight="1" x14ac:dyDescent="0.25">
      <c r="A185" s="87"/>
      <c r="B185" s="63" t="s">
        <v>542</v>
      </c>
      <c r="C185" s="73" t="s">
        <v>181</v>
      </c>
      <c r="D185" s="73" t="s">
        <v>123</v>
      </c>
      <c r="E185" s="94" t="s">
        <v>186</v>
      </c>
      <c r="F185" s="73" t="s">
        <v>541</v>
      </c>
      <c r="G185" s="97">
        <v>459.8</v>
      </c>
      <c r="H185" s="6"/>
      <c r="N185" s="54"/>
      <c r="O185" s="227"/>
      <c r="P185" s="59"/>
      <c r="Q185" s="59"/>
      <c r="R185" s="60"/>
      <c r="S185" s="59"/>
      <c r="T185" s="228"/>
      <c r="U185" s="88"/>
    </row>
    <row r="186" spans="1:21" ht="120.75" customHeight="1" x14ac:dyDescent="0.25">
      <c r="A186" s="87"/>
      <c r="B186" s="63" t="s">
        <v>185</v>
      </c>
      <c r="C186" s="73" t="s">
        <v>181</v>
      </c>
      <c r="D186" s="73" t="s">
        <v>123</v>
      </c>
      <c r="E186" s="94" t="s">
        <v>184</v>
      </c>
      <c r="F186" s="73"/>
      <c r="G186" s="98">
        <f>G189</f>
        <v>2195.1</v>
      </c>
      <c r="H186" s="6"/>
      <c r="N186" s="54"/>
      <c r="O186" s="227"/>
      <c r="P186" s="59"/>
      <c r="Q186" s="59"/>
      <c r="R186" s="60"/>
      <c r="S186" s="59"/>
      <c r="T186" s="228"/>
      <c r="U186" s="88"/>
    </row>
    <row r="187" spans="1:21" ht="146.25" customHeight="1" x14ac:dyDescent="0.25">
      <c r="A187" s="87"/>
      <c r="B187" s="63" t="s">
        <v>183</v>
      </c>
      <c r="C187" s="73" t="s">
        <v>181</v>
      </c>
      <c r="D187" s="73" t="s">
        <v>123</v>
      </c>
      <c r="E187" s="94" t="s">
        <v>182</v>
      </c>
      <c r="F187" s="73"/>
      <c r="G187" s="98">
        <f>G189</f>
        <v>2195.1</v>
      </c>
      <c r="H187" s="6"/>
      <c r="N187" s="54"/>
      <c r="O187" s="227"/>
      <c r="P187" s="59"/>
      <c r="Q187" s="59"/>
      <c r="R187" s="60"/>
      <c r="S187" s="59"/>
      <c r="T187" s="228"/>
      <c r="U187" s="88"/>
    </row>
    <row r="188" spans="1:21" ht="141.75" customHeight="1" x14ac:dyDescent="0.25">
      <c r="A188" s="87"/>
      <c r="B188" s="63" t="s">
        <v>501</v>
      </c>
      <c r="C188" s="73" t="s">
        <v>181</v>
      </c>
      <c r="D188" s="73" t="s">
        <v>123</v>
      </c>
      <c r="E188" s="94" t="s">
        <v>499</v>
      </c>
      <c r="F188" s="73"/>
      <c r="G188" s="98">
        <f>G189</f>
        <v>2195.1</v>
      </c>
      <c r="H188" s="6"/>
      <c r="N188" s="54"/>
      <c r="O188" s="227"/>
      <c r="P188" s="59"/>
      <c r="Q188" s="59"/>
      <c r="R188" s="60"/>
      <c r="S188" s="59"/>
      <c r="T188" s="228"/>
      <c r="U188" s="88"/>
    </row>
    <row r="189" spans="1:21" ht="69" customHeight="1" x14ac:dyDescent="0.25">
      <c r="A189" s="87"/>
      <c r="B189" s="63" t="s">
        <v>113</v>
      </c>
      <c r="C189" s="73" t="s">
        <v>181</v>
      </c>
      <c r="D189" s="73" t="s">
        <v>123</v>
      </c>
      <c r="E189" s="94" t="s">
        <v>499</v>
      </c>
      <c r="F189" s="73" t="s">
        <v>110</v>
      </c>
      <c r="G189" s="98">
        <v>2195.1</v>
      </c>
      <c r="H189" s="6"/>
      <c r="N189" s="54"/>
      <c r="O189" s="227"/>
      <c r="P189" s="59"/>
      <c r="Q189" s="59"/>
      <c r="R189" s="60"/>
      <c r="S189" s="59"/>
      <c r="T189" s="228"/>
      <c r="U189" s="88"/>
    </row>
    <row r="190" spans="1:21" ht="69" customHeight="1" x14ac:dyDescent="0.25">
      <c r="A190" s="87"/>
      <c r="B190" s="63" t="s">
        <v>500</v>
      </c>
      <c r="C190" s="73" t="s">
        <v>181</v>
      </c>
      <c r="D190" s="73" t="s">
        <v>123</v>
      </c>
      <c r="E190" s="94" t="s">
        <v>498</v>
      </c>
      <c r="F190" s="73"/>
      <c r="G190" s="98">
        <v>500</v>
      </c>
      <c r="H190" s="6"/>
    </row>
    <row r="191" spans="1:21" ht="66" customHeight="1" x14ac:dyDescent="0.25">
      <c r="A191" s="87"/>
      <c r="B191" s="63" t="s">
        <v>113</v>
      </c>
      <c r="C191" s="73" t="s">
        <v>181</v>
      </c>
      <c r="D191" s="73" t="s">
        <v>123</v>
      </c>
      <c r="E191" s="94" t="s">
        <v>498</v>
      </c>
      <c r="F191" s="73" t="s">
        <v>110</v>
      </c>
      <c r="G191" s="334">
        <v>500</v>
      </c>
      <c r="H191" s="6"/>
    </row>
    <row r="192" spans="1:21" ht="46.5" customHeight="1" x14ac:dyDescent="0.25">
      <c r="A192" s="368" t="s">
        <v>48</v>
      </c>
      <c r="B192" s="373" t="s">
        <v>49</v>
      </c>
      <c r="C192" s="365" t="s">
        <v>174</v>
      </c>
      <c r="D192" s="365"/>
      <c r="E192" s="365"/>
      <c r="F192" s="365"/>
      <c r="G192" s="372">
        <v>75</v>
      </c>
      <c r="H192" s="6"/>
    </row>
    <row r="193" spans="1:8" ht="58.5" customHeight="1" x14ac:dyDescent="0.25">
      <c r="A193" s="307"/>
      <c r="B193" s="308" t="s">
        <v>511</v>
      </c>
      <c r="C193" s="332" t="s">
        <v>174</v>
      </c>
      <c r="D193" s="332" t="s">
        <v>174</v>
      </c>
      <c r="E193" s="332"/>
      <c r="F193" s="332"/>
      <c r="G193" s="342">
        <v>75</v>
      </c>
      <c r="H193" s="6"/>
    </row>
    <row r="194" spans="1:8" ht="88.5" customHeight="1" x14ac:dyDescent="0.25">
      <c r="A194" s="87"/>
      <c r="B194" s="63" t="s">
        <v>180</v>
      </c>
      <c r="C194" s="73" t="s">
        <v>174</v>
      </c>
      <c r="D194" s="73" t="s">
        <v>174</v>
      </c>
      <c r="E194" s="94" t="s">
        <v>120</v>
      </c>
      <c r="F194" s="73"/>
      <c r="G194" s="68">
        <v>75</v>
      </c>
      <c r="H194" s="6"/>
    </row>
    <row r="195" spans="1:8" ht="112.5" customHeight="1" x14ac:dyDescent="0.25">
      <c r="A195" s="87"/>
      <c r="B195" s="63" t="s">
        <v>179</v>
      </c>
      <c r="C195" s="73" t="s">
        <v>174</v>
      </c>
      <c r="D195" s="73" t="s">
        <v>174</v>
      </c>
      <c r="E195" s="94" t="s">
        <v>178</v>
      </c>
      <c r="F195" s="90"/>
      <c r="G195" s="68">
        <v>75</v>
      </c>
      <c r="H195" s="6"/>
    </row>
    <row r="196" spans="1:8" ht="133.5" customHeight="1" x14ac:dyDescent="0.25">
      <c r="A196" s="87"/>
      <c r="B196" s="63" t="s">
        <v>177</v>
      </c>
      <c r="C196" s="73" t="s">
        <v>174</v>
      </c>
      <c r="D196" s="73" t="s">
        <v>174</v>
      </c>
      <c r="E196" s="94" t="s">
        <v>176</v>
      </c>
      <c r="F196" s="90"/>
      <c r="G196" s="68">
        <v>75</v>
      </c>
      <c r="H196" s="6"/>
    </row>
    <row r="197" spans="1:8" s="88" customFormat="1" ht="120.75" customHeight="1" x14ac:dyDescent="0.25">
      <c r="A197" s="87"/>
      <c r="B197" s="63" t="s">
        <v>175</v>
      </c>
      <c r="C197" s="73" t="s">
        <v>174</v>
      </c>
      <c r="D197" s="73" t="s">
        <v>174</v>
      </c>
      <c r="E197" s="94" t="s">
        <v>173</v>
      </c>
      <c r="F197" s="73"/>
      <c r="G197" s="68">
        <v>75</v>
      </c>
      <c r="H197" s="89"/>
    </row>
    <row r="198" spans="1:8" ht="69" customHeight="1" x14ac:dyDescent="0.25">
      <c r="A198" s="87"/>
      <c r="B198" s="63" t="s">
        <v>113</v>
      </c>
      <c r="C198" s="73" t="s">
        <v>174</v>
      </c>
      <c r="D198" s="73" t="s">
        <v>174</v>
      </c>
      <c r="E198" s="94" t="s">
        <v>173</v>
      </c>
      <c r="F198" s="73" t="s">
        <v>110</v>
      </c>
      <c r="G198" s="97">
        <v>75</v>
      </c>
      <c r="H198" s="6"/>
    </row>
    <row r="199" spans="1:8" ht="48.75" customHeight="1" x14ac:dyDescent="0.25">
      <c r="A199" s="368" t="s">
        <v>50</v>
      </c>
      <c r="B199" s="364" t="s">
        <v>172</v>
      </c>
      <c r="C199" s="365" t="s">
        <v>138</v>
      </c>
      <c r="D199" s="365"/>
      <c r="E199" s="365"/>
      <c r="F199" s="365"/>
      <c r="G199" s="374">
        <f>G200</f>
        <v>9311.5000000000018</v>
      </c>
      <c r="H199" s="6"/>
    </row>
    <row r="200" spans="1:8" ht="53.25" customHeight="1" x14ac:dyDescent="0.25">
      <c r="A200" s="87"/>
      <c r="B200" s="92" t="s">
        <v>52</v>
      </c>
      <c r="C200" s="90" t="s">
        <v>138</v>
      </c>
      <c r="D200" s="90" t="s">
        <v>112</v>
      </c>
      <c r="E200" s="91"/>
      <c r="F200" s="90"/>
      <c r="G200" s="334">
        <f>G201</f>
        <v>9311.5000000000018</v>
      </c>
      <c r="H200" s="6"/>
    </row>
    <row r="201" spans="1:8" ht="81" customHeight="1" x14ac:dyDescent="0.25">
      <c r="A201" s="87"/>
      <c r="B201" s="63" t="s">
        <v>171</v>
      </c>
      <c r="C201" s="73" t="s">
        <v>138</v>
      </c>
      <c r="D201" s="73" t="s">
        <v>112</v>
      </c>
      <c r="E201" s="94" t="s">
        <v>170</v>
      </c>
      <c r="F201" s="73"/>
      <c r="G201" s="98">
        <f>G205+G209+G211+G219+G223</f>
        <v>9311.5000000000018</v>
      </c>
      <c r="H201" s="6"/>
    </row>
    <row r="202" spans="1:8" ht="120" customHeight="1" x14ac:dyDescent="0.25">
      <c r="A202" s="307"/>
      <c r="B202" s="63" t="s">
        <v>169</v>
      </c>
      <c r="C202" s="73" t="s">
        <v>138</v>
      </c>
      <c r="D202" s="73" t="s">
        <v>112</v>
      </c>
      <c r="E202" s="94" t="s">
        <v>168</v>
      </c>
      <c r="F202" s="73"/>
      <c r="G202" s="68">
        <f>G203</f>
        <v>465.7</v>
      </c>
      <c r="H202" s="6"/>
    </row>
    <row r="203" spans="1:8" ht="122.25" customHeight="1" x14ac:dyDescent="0.25">
      <c r="A203" s="87"/>
      <c r="B203" s="63" t="s">
        <v>167</v>
      </c>
      <c r="C203" s="73" t="s">
        <v>138</v>
      </c>
      <c r="D203" s="73" t="s">
        <v>112</v>
      </c>
      <c r="E203" s="94" t="s">
        <v>166</v>
      </c>
      <c r="F203" s="73"/>
      <c r="G203" s="68">
        <f>G204</f>
        <v>465.7</v>
      </c>
      <c r="H203" s="6"/>
    </row>
    <row r="204" spans="1:8" ht="77.25" customHeight="1" x14ac:dyDescent="0.25">
      <c r="A204" s="87"/>
      <c r="B204" s="248" t="s">
        <v>154</v>
      </c>
      <c r="C204" s="73" t="s">
        <v>138</v>
      </c>
      <c r="D204" s="73" t="s">
        <v>112</v>
      </c>
      <c r="E204" s="94" t="s">
        <v>165</v>
      </c>
      <c r="F204" s="73"/>
      <c r="G204" s="68">
        <f>G205</f>
        <v>465.7</v>
      </c>
      <c r="H204" s="6"/>
    </row>
    <row r="205" spans="1:8" ht="133.5" customHeight="1" x14ac:dyDescent="0.25">
      <c r="A205" s="87"/>
      <c r="B205" s="63" t="s">
        <v>153</v>
      </c>
      <c r="C205" s="73" t="s">
        <v>138</v>
      </c>
      <c r="D205" s="73" t="s">
        <v>112</v>
      </c>
      <c r="E205" s="94" t="s">
        <v>165</v>
      </c>
      <c r="F205" s="73" t="s">
        <v>150</v>
      </c>
      <c r="G205" s="68">
        <v>465.7</v>
      </c>
      <c r="H205" s="6"/>
    </row>
    <row r="206" spans="1:8" ht="128.25" customHeight="1" x14ac:dyDescent="0.25">
      <c r="A206" s="87"/>
      <c r="B206" s="63" t="s">
        <v>164</v>
      </c>
      <c r="C206" s="73" t="s">
        <v>138</v>
      </c>
      <c r="D206" s="73" t="s">
        <v>112</v>
      </c>
      <c r="E206" s="94" t="s">
        <v>163</v>
      </c>
      <c r="F206" s="73"/>
      <c r="G206" s="68">
        <v>20</v>
      </c>
      <c r="H206" s="6"/>
    </row>
    <row r="207" spans="1:8" ht="134.25" customHeight="1" x14ac:dyDescent="0.25">
      <c r="A207" s="87"/>
      <c r="B207" s="63" t="s">
        <v>162</v>
      </c>
      <c r="C207" s="73" t="s">
        <v>138</v>
      </c>
      <c r="D207" s="73" t="s">
        <v>112</v>
      </c>
      <c r="E207" s="94" t="s">
        <v>161</v>
      </c>
      <c r="F207" s="73"/>
      <c r="G207" s="68">
        <v>20</v>
      </c>
      <c r="H207" s="6"/>
    </row>
    <row r="208" spans="1:8" ht="134.25" customHeight="1" x14ac:dyDescent="0.25">
      <c r="A208" s="307"/>
      <c r="B208" s="63" t="s">
        <v>160</v>
      </c>
      <c r="C208" s="73" t="s">
        <v>138</v>
      </c>
      <c r="D208" s="73" t="s">
        <v>112</v>
      </c>
      <c r="E208" s="94" t="s">
        <v>159</v>
      </c>
      <c r="F208" s="73"/>
      <c r="G208" s="68">
        <v>20</v>
      </c>
      <c r="H208" s="6"/>
    </row>
    <row r="209" spans="1:8" ht="75" customHeight="1" x14ac:dyDescent="0.25">
      <c r="A209" s="87"/>
      <c r="B209" s="63" t="s">
        <v>113</v>
      </c>
      <c r="C209" s="73" t="s">
        <v>138</v>
      </c>
      <c r="D209" s="73" t="s">
        <v>112</v>
      </c>
      <c r="E209" s="94" t="s">
        <v>159</v>
      </c>
      <c r="F209" s="73" t="s">
        <v>110</v>
      </c>
      <c r="G209" s="68">
        <v>20</v>
      </c>
      <c r="H209" s="6"/>
    </row>
    <row r="210" spans="1:8" ht="94.5" customHeight="1" x14ac:dyDescent="0.25">
      <c r="A210" s="87"/>
      <c r="B210" s="63" t="s">
        <v>158</v>
      </c>
      <c r="C210" s="73" t="s">
        <v>138</v>
      </c>
      <c r="D210" s="73" t="s">
        <v>112</v>
      </c>
      <c r="E210" s="94" t="s">
        <v>157</v>
      </c>
      <c r="F210" s="73"/>
      <c r="G210" s="340">
        <f>G212</f>
        <v>8629.1</v>
      </c>
      <c r="H210" s="6"/>
    </row>
    <row r="211" spans="1:8" ht="124.5" customHeight="1" x14ac:dyDescent="0.25">
      <c r="A211" s="87"/>
      <c r="B211" s="63" t="s">
        <v>156</v>
      </c>
      <c r="C211" s="73" t="s">
        <v>138</v>
      </c>
      <c r="D211" s="73" t="s">
        <v>112</v>
      </c>
      <c r="E211" s="94" t="s">
        <v>155</v>
      </c>
      <c r="F211" s="73"/>
      <c r="G211" s="340">
        <f>G213+G214+G215</f>
        <v>8629.1</v>
      </c>
      <c r="H211" s="6"/>
    </row>
    <row r="212" spans="1:8" ht="77.25" customHeight="1" x14ac:dyDescent="0.25">
      <c r="A212" s="87"/>
      <c r="B212" s="248" t="s">
        <v>154</v>
      </c>
      <c r="C212" s="73" t="s">
        <v>138</v>
      </c>
      <c r="D212" s="73" t="s">
        <v>112</v>
      </c>
      <c r="E212" s="94" t="s">
        <v>151</v>
      </c>
      <c r="F212" s="73"/>
      <c r="G212" s="340">
        <f>G213+G214+G215</f>
        <v>8629.1</v>
      </c>
      <c r="H212" s="6"/>
    </row>
    <row r="213" spans="1:8" ht="125.25" customHeight="1" x14ac:dyDescent="0.25">
      <c r="A213" s="87"/>
      <c r="B213" s="63" t="s">
        <v>153</v>
      </c>
      <c r="C213" s="73" t="s">
        <v>138</v>
      </c>
      <c r="D213" s="73" t="s">
        <v>112</v>
      </c>
      <c r="E213" s="94" t="s">
        <v>151</v>
      </c>
      <c r="F213" s="73" t="s">
        <v>150</v>
      </c>
      <c r="G213" s="340">
        <v>7259.9</v>
      </c>
      <c r="H213" s="6"/>
    </row>
    <row r="214" spans="1:8" ht="75.75" customHeight="1" x14ac:dyDescent="0.25">
      <c r="A214" s="87"/>
      <c r="B214" s="63" t="s">
        <v>113</v>
      </c>
      <c r="C214" s="73" t="s">
        <v>138</v>
      </c>
      <c r="D214" s="73" t="s">
        <v>112</v>
      </c>
      <c r="E214" s="94" t="s">
        <v>151</v>
      </c>
      <c r="F214" s="73">
        <v>200</v>
      </c>
      <c r="G214" s="340">
        <v>1356.6</v>
      </c>
      <c r="H214" s="6"/>
    </row>
    <row r="215" spans="1:8" ht="51.75" customHeight="1" x14ac:dyDescent="0.25">
      <c r="A215" s="87"/>
      <c r="B215" s="63" t="s">
        <v>152</v>
      </c>
      <c r="C215" s="73" t="s">
        <v>138</v>
      </c>
      <c r="D215" s="73" t="s">
        <v>112</v>
      </c>
      <c r="E215" s="94" t="s">
        <v>151</v>
      </c>
      <c r="F215" s="73">
        <v>800</v>
      </c>
      <c r="G215" s="321">
        <v>12.6</v>
      </c>
      <c r="H215" s="6"/>
    </row>
    <row r="216" spans="1:8" ht="130.5" customHeight="1" x14ac:dyDescent="0.25">
      <c r="A216" s="87"/>
      <c r="B216" s="285" t="s">
        <v>149</v>
      </c>
      <c r="C216" s="336" t="s">
        <v>138</v>
      </c>
      <c r="D216" s="336" t="s">
        <v>112</v>
      </c>
      <c r="E216" s="325" t="s">
        <v>148</v>
      </c>
      <c r="F216" s="336"/>
      <c r="G216" s="98">
        <v>150</v>
      </c>
      <c r="H216" s="6"/>
    </row>
    <row r="217" spans="1:8" ht="148.5" customHeight="1" x14ac:dyDescent="0.25">
      <c r="A217" s="87"/>
      <c r="B217" s="285" t="s">
        <v>147</v>
      </c>
      <c r="C217" s="336" t="s">
        <v>138</v>
      </c>
      <c r="D217" s="336" t="s">
        <v>112</v>
      </c>
      <c r="E217" s="325" t="s">
        <v>146</v>
      </c>
      <c r="F217" s="336"/>
      <c r="G217" s="98">
        <v>150</v>
      </c>
      <c r="H217" s="6"/>
    </row>
    <row r="218" spans="1:8" ht="126.75" customHeight="1" x14ac:dyDescent="0.25">
      <c r="A218" s="87"/>
      <c r="B218" s="285" t="s">
        <v>145</v>
      </c>
      <c r="C218" s="336" t="s">
        <v>138</v>
      </c>
      <c r="D218" s="336" t="s">
        <v>112</v>
      </c>
      <c r="E218" s="325" t="s">
        <v>144</v>
      </c>
      <c r="F218" s="336"/>
      <c r="G218" s="98">
        <v>150</v>
      </c>
      <c r="H218" s="6"/>
    </row>
    <row r="219" spans="1:8" ht="67.5" customHeight="1" x14ac:dyDescent="0.25">
      <c r="A219" s="87"/>
      <c r="B219" s="63" t="s">
        <v>113</v>
      </c>
      <c r="C219" s="336" t="s">
        <v>138</v>
      </c>
      <c r="D219" s="336" t="s">
        <v>112</v>
      </c>
      <c r="E219" s="325" t="s">
        <v>144</v>
      </c>
      <c r="F219" s="336" t="s">
        <v>110</v>
      </c>
      <c r="G219" s="334">
        <v>150</v>
      </c>
      <c r="H219" s="6"/>
    </row>
    <row r="220" spans="1:8" ht="126" customHeight="1" x14ac:dyDescent="0.25">
      <c r="A220" s="87"/>
      <c r="B220" s="63" t="s">
        <v>143</v>
      </c>
      <c r="C220" s="336" t="s">
        <v>138</v>
      </c>
      <c r="D220" s="336" t="s">
        <v>112</v>
      </c>
      <c r="E220" s="325" t="s">
        <v>142</v>
      </c>
      <c r="F220" s="336"/>
      <c r="G220" s="98">
        <f>G223</f>
        <v>46.7</v>
      </c>
      <c r="H220" s="6"/>
    </row>
    <row r="221" spans="1:8" ht="144.75" customHeight="1" x14ac:dyDescent="0.25">
      <c r="A221" s="87"/>
      <c r="B221" s="63" t="s">
        <v>141</v>
      </c>
      <c r="C221" s="336" t="s">
        <v>138</v>
      </c>
      <c r="D221" s="336" t="s">
        <v>112</v>
      </c>
      <c r="E221" s="325" t="s">
        <v>140</v>
      </c>
      <c r="F221" s="336"/>
      <c r="G221" s="98">
        <v>46.7</v>
      </c>
      <c r="H221" s="6"/>
    </row>
    <row r="222" spans="1:8" ht="159" customHeight="1" x14ac:dyDescent="0.25">
      <c r="A222" s="87"/>
      <c r="B222" s="63" t="s">
        <v>139</v>
      </c>
      <c r="C222" s="336" t="s">
        <v>138</v>
      </c>
      <c r="D222" s="336" t="s">
        <v>112</v>
      </c>
      <c r="E222" s="325" t="s">
        <v>137</v>
      </c>
      <c r="F222" s="336"/>
      <c r="G222" s="98">
        <v>46.7</v>
      </c>
      <c r="H222" s="6"/>
    </row>
    <row r="223" spans="1:8" ht="85.5" customHeight="1" x14ac:dyDescent="0.25">
      <c r="A223" s="87"/>
      <c r="B223" s="63" t="s">
        <v>113</v>
      </c>
      <c r="C223" s="336" t="s">
        <v>138</v>
      </c>
      <c r="D223" s="336" t="s">
        <v>112</v>
      </c>
      <c r="E223" s="325" t="s">
        <v>137</v>
      </c>
      <c r="F223" s="336" t="s">
        <v>110</v>
      </c>
      <c r="G223" s="334">
        <v>46.7</v>
      </c>
      <c r="H223" s="6"/>
    </row>
    <row r="224" spans="1:8" ht="42" customHeight="1" x14ac:dyDescent="0.25">
      <c r="A224" s="368" t="s">
        <v>53</v>
      </c>
      <c r="B224" s="364" t="s">
        <v>54</v>
      </c>
      <c r="C224" s="365">
        <v>10</v>
      </c>
      <c r="D224" s="365"/>
      <c r="E224" s="365"/>
      <c r="F224" s="365"/>
      <c r="G224" s="372">
        <f>G225+G231</f>
        <v>382.4</v>
      </c>
      <c r="H224" s="6"/>
    </row>
    <row r="225" spans="1:8" ht="57.75" customHeight="1" x14ac:dyDescent="0.25">
      <c r="A225" s="307"/>
      <c r="B225" s="310" t="s">
        <v>55</v>
      </c>
      <c r="C225" s="70">
        <v>10</v>
      </c>
      <c r="D225" s="70" t="s">
        <v>112</v>
      </c>
      <c r="E225" s="70"/>
      <c r="F225" s="70"/>
      <c r="G225" s="342">
        <f>G230</f>
        <v>217.4</v>
      </c>
      <c r="H225" s="6"/>
    </row>
    <row r="226" spans="1:8" ht="76.5" customHeight="1" x14ac:dyDescent="0.25">
      <c r="A226" s="289"/>
      <c r="B226" s="248" t="s">
        <v>342</v>
      </c>
      <c r="C226" s="94" t="s">
        <v>124</v>
      </c>
      <c r="D226" s="94" t="s">
        <v>112</v>
      </c>
      <c r="E226" s="94" t="s">
        <v>341</v>
      </c>
      <c r="F226" s="94"/>
      <c r="G226" s="331">
        <f>G230</f>
        <v>217.4</v>
      </c>
      <c r="H226" s="6"/>
    </row>
    <row r="227" spans="1:8" ht="158.25" customHeight="1" x14ac:dyDescent="0.25">
      <c r="A227" s="87"/>
      <c r="B227" s="63" t="s">
        <v>136</v>
      </c>
      <c r="C227" s="73">
        <v>10</v>
      </c>
      <c r="D227" s="73" t="s">
        <v>112</v>
      </c>
      <c r="E227" s="94" t="s">
        <v>135</v>
      </c>
      <c r="F227" s="73"/>
      <c r="G227" s="68">
        <f>G230</f>
        <v>217.4</v>
      </c>
      <c r="H227" s="6"/>
    </row>
    <row r="228" spans="1:8" ht="171" customHeight="1" x14ac:dyDescent="0.25">
      <c r="A228" s="87"/>
      <c r="B228" s="63" t="s">
        <v>134</v>
      </c>
      <c r="C228" s="73" t="s">
        <v>124</v>
      </c>
      <c r="D228" s="73" t="s">
        <v>112</v>
      </c>
      <c r="E228" s="94" t="s">
        <v>133</v>
      </c>
      <c r="F228" s="73"/>
      <c r="G228" s="68">
        <f>G230</f>
        <v>217.4</v>
      </c>
      <c r="H228" s="6"/>
    </row>
    <row r="229" spans="1:8" ht="168.75" customHeight="1" x14ac:dyDescent="0.25">
      <c r="A229" s="87"/>
      <c r="B229" s="63" t="s">
        <v>132</v>
      </c>
      <c r="C229" s="73">
        <v>10</v>
      </c>
      <c r="D229" s="73" t="s">
        <v>112</v>
      </c>
      <c r="E229" s="94" t="s">
        <v>131</v>
      </c>
      <c r="F229" s="73"/>
      <c r="G229" s="68">
        <f>G230</f>
        <v>217.4</v>
      </c>
      <c r="H229" s="6"/>
    </row>
    <row r="230" spans="1:8" ht="51" customHeight="1" x14ac:dyDescent="0.25">
      <c r="A230" s="87"/>
      <c r="B230" s="5" t="s">
        <v>431</v>
      </c>
      <c r="C230" s="73">
        <v>10</v>
      </c>
      <c r="D230" s="73" t="s">
        <v>112</v>
      </c>
      <c r="E230" s="94" t="s">
        <v>131</v>
      </c>
      <c r="F230" s="73" t="s">
        <v>130</v>
      </c>
      <c r="G230" s="97">
        <v>217.4</v>
      </c>
      <c r="H230" s="6"/>
    </row>
    <row r="231" spans="1:8" ht="58.5" customHeight="1" x14ac:dyDescent="0.25">
      <c r="A231" s="93"/>
      <c r="B231" s="302" t="s">
        <v>104</v>
      </c>
      <c r="C231" s="318" t="s">
        <v>124</v>
      </c>
      <c r="D231" s="318" t="s">
        <v>123</v>
      </c>
      <c r="E231" s="302"/>
      <c r="F231" s="302"/>
      <c r="G231" s="320">
        <f>G233</f>
        <v>165</v>
      </c>
      <c r="H231" s="6"/>
    </row>
    <row r="232" spans="1:8" ht="165.75" customHeight="1" x14ac:dyDescent="0.25">
      <c r="A232" s="289"/>
      <c r="B232" s="248" t="s">
        <v>520</v>
      </c>
      <c r="C232" s="94" t="s">
        <v>124</v>
      </c>
      <c r="D232" s="94" t="s">
        <v>123</v>
      </c>
      <c r="E232" s="290" t="s">
        <v>307</v>
      </c>
      <c r="F232" s="248"/>
      <c r="G232" s="331">
        <v>165</v>
      </c>
      <c r="H232" s="6"/>
    </row>
    <row r="233" spans="1:8" ht="159.75" customHeight="1" x14ac:dyDescent="0.25">
      <c r="A233" s="87"/>
      <c r="B233" s="285" t="s">
        <v>129</v>
      </c>
      <c r="C233" s="73" t="s">
        <v>124</v>
      </c>
      <c r="D233" s="73" t="s">
        <v>123</v>
      </c>
      <c r="E233" s="325" t="s">
        <v>128</v>
      </c>
      <c r="F233" s="63"/>
      <c r="G233" s="68">
        <v>165</v>
      </c>
      <c r="H233" s="6"/>
    </row>
    <row r="234" spans="1:8" ht="171.75" customHeight="1" x14ac:dyDescent="0.25">
      <c r="A234" s="87"/>
      <c r="B234" s="285" t="s">
        <v>127</v>
      </c>
      <c r="C234" s="73" t="s">
        <v>124</v>
      </c>
      <c r="D234" s="73" t="s">
        <v>123</v>
      </c>
      <c r="E234" s="325" t="s">
        <v>126</v>
      </c>
      <c r="F234" s="63"/>
      <c r="G234" s="68">
        <v>165</v>
      </c>
      <c r="H234" s="6"/>
    </row>
    <row r="235" spans="1:8" ht="155.25" customHeight="1" x14ac:dyDescent="0.25">
      <c r="A235" s="87"/>
      <c r="B235" s="285" t="s">
        <v>125</v>
      </c>
      <c r="C235" s="73" t="s">
        <v>124</v>
      </c>
      <c r="D235" s="73" t="s">
        <v>123</v>
      </c>
      <c r="E235" s="325" t="s">
        <v>122</v>
      </c>
      <c r="F235" s="63"/>
      <c r="G235" s="68">
        <v>165</v>
      </c>
      <c r="H235" s="6"/>
    </row>
    <row r="236" spans="1:8" ht="72" customHeight="1" x14ac:dyDescent="0.25">
      <c r="A236" s="87"/>
      <c r="B236" s="63" t="s">
        <v>113</v>
      </c>
      <c r="C236" s="73" t="s">
        <v>124</v>
      </c>
      <c r="D236" s="73" t="s">
        <v>123</v>
      </c>
      <c r="E236" s="325" t="s">
        <v>122</v>
      </c>
      <c r="F236" s="224">
        <v>200</v>
      </c>
      <c r="G236" s="97">
        <v>115</v>
      </c>
      <c r="H236" s="6"/>
    </row>
    <row r="237" spans="1:8" ht="54.75" customHeight="1" x14ac:dyDescent="0.25">
      <c r="A237" s="307"/>
      <c r="B237" s="5" t="s">
        <v>431</v>
      </c>
      <c r="C237" s="70" t="s">
        <v>124</v>
      </c>
      <c r="D237" s="70" t="s">
        <v>123</v>
      </c>
      <c r="E237" s="337" t="s">
        <v>122</v>
      </c>
      <c r="F237" s="309">
        <v>300</v>
      </c>
      <c r="G237" s="97">
        <v>50</v>
      </c>
      <c r="H237" s="6"/>
    </row>
    <row r="238" spans="1:8" ht="60" customHeight="1" x14ac:dyDescent="0.25">
      <c r="A238" s="368" t="s">
        <v>56</v>
      </c>
      <c r="B238" s="364" t="s">
        <v>57</v>
      </c>
      <c r="C238" s="365">
        <v>11</v>
      </c>
      <c r="D238" s="365"/>
      <c r="E238" s="365"/>
      <c r="F238" s="365"/>
      <c r="G238" s="372">
        <f>G243</f>
        <v>28.1</v>
      </c>
      <c r="H238" s="6"/>
    </row>
    <row r="239" spans="1:8" ht="62.25" customHeight="1" x14ac:dyDescent="0.25">
      <c r="A239" s="87"/>
      <c r="B239" s="63" t="s">
        <v>121</v>
      </c>
      <c r="C239" s="73">
        <v>11</v>
      </c>
      <c r="D239" s="73" t="s">
        <v>112</v>
      </c>
      <c r="E239" s="94" t="s">
        <v>120</v>
      </c>
      <c r="F239" s="73"/>
      <c r="G239" s="68">
        <f>G240</f>
        <v>28.1</v>
      </c>
      <c r="H239" s="6"/>
    </row>
    <row r="240" spans="1:8" ht="146.25" customHeight="1" x14ac:dyDescent="0.25">
      <c r="A240" s="307"/>
      <c r="B240" s="63" t="s">
        <v>119</v>
      </c>
      <c r="C240" s="73">
        <v>11</v>
      </c>
      <c r="D240" s="73" t="s">
        <v>112</v>
      </c>
      <c r="E240" s="94" t="s">
        <v>118</v>
      </c>
      <c r="F240" s="73"/>
      <c r="G240" s="68">
        <f>G241</f>
        <v>28.1</v>
      </c>
      <c r="H240" s="6"/>
    </row>
    <row r="241" spans="1:8" ht="146.25" customHeight="1" x14ac:dyDescent="0.25">
      <c r="A241" s="87"/>
      <c r="B241" s="63" t="s">
        <v>117</v>
      </c>
      <c r="C241" s="73" t="s">
        <v>116</v>
      </c>
      <c r="D241" s="73" t="s">
        <v>112</v>
      </c>
      <c r="E241" s="94" t="s">
        <v>115</v>
      </c>
      <c r="F241" s="73"/>
      <c r="G241" s="68">
        <f>G242</f>
        <v>28.1</v>
      </c>
      <c r="H241" s="6"/>
    </row>
    <row r="242" spans="1:8" ht="152.25" customHeight="1" x14ac:dyDescent="0.25">
      <c r="A242" s="87"/>
      <c r="B242" s="63" t="s">
        <v>114</v>
      </c>
      <c r="C242" s="73">
        <v>11</v>
      </c>
      <c r="D242" s="73" t="s">
        <v>112</v>
      </c>
      <c r="E242" s="94" t="s">
        <v>111</v>
      </c>
      <c r="F242" s="73"/>
      <c r="G242" s="68">
        <f>G243</f>
        <v>28.1</v>
      </c>
      <c r="H242" s="6"/>
    </row>
    <row r="243" spans="1:8" ht="72.75" customHeight="1" x14ac:dyDescent="0.25">
      <c r="A243" s="87"/>
      <c r="B243" s="63" t="s">
        <v>113</v>
      </c>
      <c r="C243" s="73">
        <v>11</v>
      </c>
      <c r="D243" s="73" t="s">
        <v>112</v>
      </c>
      <c r="E243" s="94" t="s">
        <v>111</v>
      </c>
      <c r="F243" s="73" t="s">
        <v>110</v>
      </c>
      <c r="G243" s="97">
        <v>28.1</v>
      </c>
      <c r="H243" s="6"/>
    </row>
    <row r="244" spans="1:8" ht="24" customHeight="1" x14ac:dyDescent="0.25">
      <c r="A244" s="55"/>
      <c r="B244" s="55"/>
      <c r="C244" s="55"/>
      <c r="D244" s="55"/>
      <c r="E244" s="60"/>
      <c r="F244" s="59"/>
      <c r="G244" s="58"/>
      <c r="H244" s="6"/>
    </row>
    <row r="245" spans="1:8" x14ac:dyDescent="0.25">
      <c r="A245" s="547" t="s">
        <v>486</v>
      </c>
      <c r="B245" s="547"/>
      <c r="C245" s="17"/>
      <c r="D245"/>
      <c r="E245"/>
      <c r="F245"/>
      <c r="G245"/>
    </row>
    <row r="246" spans="1:8" x14ac:dyDescent="0.25">
      <c r="A246" s="547"/>
      <c r="B246" s="547"/>
      <c r="C246" s="17"/>
      <c r="D246"/>
      <c r="E246"/>
      <c r="F246"/>
      <c r="G246"/>
    </row>
    <row r="247" spans="1:8" x14ac:dyDescent="0.25">
      <c r="A247" s="547"/>
      <c r="B247" s="547"/>
      <c r="C247" s="17"/>
      <c r="D247"/>
      <c r="E247"/>
      <c r="F247"/>
      <c r="G247"/>
    </row>
    <row r="248" spans="1:8" ht="18.75" x14ac:dyDescent="0.3">
      <c r="A248" s="547"/>
      <c r="B248" s="547"/>
      <c r="C248" s="22"/>
      <c r="D248" s="22" t="s">
        <v>550</v>
      </c>
      <c r="E248"/>
      <c r="F248"/>
      <c r="G248"/>
    </row>
    <row r="249" spans="1:8" ht="140.25" hidden="1" customHeight="1" x14ac:dyDescent="0.3">
      <c r="A249" s="547"/>
      <c r="B249" s="547"/>
      <c r="C249" s="53"/>
      <c r="D249" s="53"/>
      <c r="E249" s="57"/>
      <c r="F249" s="53"/>
      <c r="G249" s="53"/>
      <c r="H249" s="6"/>
    </row>
    <row r="250" spans="1:8" ht="165" customHeight="1" x14ac:dyDescent="0.25">
      <c r="A250" s="56"/>
      <c r="B250" s="55"/>
      <c r="H250" s="6"/>
    </row>
    <row r="251" spans="1:8" ht="66" customHeight="1" x14ac:dyDescent="0.25">
      <c r="A251" s="56"/>
      <c r="B251" s="55"/>
      <c r="H251" s="6"/>
    </row>
    <row r="252" spans="1:8" ht="18.75" x14ac:dyDescent="0.25">
      <c r="A252" s="56"/>
      <c r="B252" s="55"/>
      <c r="H252" s="6"/>
    </row>
    <row r="253" spans="1:8" ht="18.75" x14ac:dyDescent="0.25">
      <c r="A253" s="54"/>
    </row>
    <row r="254" spans="1:8" ht="18.75" x14ac:dyDescent="0.25">
      <c r="A254" s="199"/>
    </row>
    <row r="255" spans="1:8" ht="18.75" x14ac:dyDescent="0.25">
      <c r="A255" s="199"/>
    </row>
    <row r="256" spans="1:8" ht="18.75" x14ac:dyDescent="0.25">
      <c r="A256" s="199"/>
    </row>
    <row r="257" spans="1:1" ht="18.75" x14ac:dyDescent="0.3">
      <c r="A257" s="195" t="s">
        <v>109</v>
      </c>
    </row>
    <row r="258" spans="1:1" ht="18.75" x14ac:dyDescent="0.3">
      <c r="A258" s="53"/>
    </row>
  </sheetData>
  <mergeCells count="15">
    <mergeCell ref="B8:B9"/>
    <mergeCell ref="A245:B249"/>
    <mergeCell ref="D5:G5"/>
    <mergeCell ref="D4:G4"/>
    <mergeCell ref="G8:G9"/>
    <mergeCell ref="D8:D9"/>
    <mergeCell ref="E8:E9"/>
    <mergeCell ref="F8:F9"/>
    <mergeCell ref="A6:G6"/>
    <mergeCell ref="A8:A9"/>
    <mergeCell ref="H12:EA14"/>
    <mergeCell ref="C8:C9"/>
    <mergeCell ref="D1:G1"/>
    <mergeCell ref="D2:G2"/>
    <mergeCell ref="D3:G3"/>
  </mergeCells>
  <pageMargins left="0.70866141732283472" right="0.70866141732283472" top="0.74803149606299213" bottom="0.74803149606299213" header="0.31496062992125984" footer="0.31496062992125984"/>
  <pageSetup paperSize="9" scale="50" fitToWidth="0" orientation="portrait" r:id="rId1"/>
  <rowBreaks count="2" manualBreakCount="2">
    <brk id="233" max="16383" man="1"/>
    <brk id="249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54"/>
  <sheetViews>
    <sheetView topLeftCell="B25" zoomScaleNormal="100" zoomScaleSheetLayoutView="115" workbookViewId="0">
      <selection activeCell="M90" sqref="M90"/>
    </sheetView>
  </sheetViews>
  <sheetFormatPr defaultRowHeight="15" x14ac:dyDescent="0.25"/>
  <cols>
    <col min="1" max="1" width="9.28515625" style="208" customWidth="1"/>
    <col min="2" max="2" width="48.28515625" customWidth="1"/>
    <col min="3" max="3" width="9.5703125" style="208" customWidth="1"/>
    <col min="4" max="4" width="11.42578125" customWidth="1"/>
    <col min="5" max="5" width="9.140625" customWidth="1"/>
    <col min="6" max="6" width="19.5703125" style="208" customWidth="1"/>
    <col min="8" max="8" width="14" customWidth="1"/>
    <col min="10" max="10" width="21.85546875" customWidth="1"/>
  </cols>
  <sheetData>
    <row r="1" spans="1:16" ht="109.5" customHeight="1" x14ac:dyDescent="0.25">
      <c r="A1" s="220"/>
      <c r="C1" s="220"/>
      <c r="F1" s="531" t="s">
        <v>577</v>
      </c>
      <c r="G1" s="531"/>
      <c r="H1" s="531"/>
      <c r="J1" t="s">
        <v>1</v>
      </c>
    </row>
    <row r="2" spans="1:16" ht="113.25" customHeight="1" x14ac:dyDescent="0.25">
      <c r="A2" s="50" t="s">
        <v>1</v>
      </c>
      <c r="B2" s="17"/>
      <c r="C2" s="179"/>
      <c r="D2" s="121"/>
      <c r="E2" s="211"/>
      <c r="F2" s="545" t="s">
        <v>481</v>
      </c>
      <c r="G2" s="545"/>
      <c r="H2" s="545"/>
    </row>
    <row r="3" spans="1:16" ht="18.75" x14ac:dyDescent="0.25">
      <c r="A3" s="50"/>
      <c r="B3" s="17"/>
      <c r="C3" s="179"/>
      <c r="D3" s="208"/>
      <c r="E3" s="211"/>
      <c r="F3" s="211"/>
      <c r="G3" s="211"/>
      <c r="H3" s="211"/>
    </row>
    <row r="4" spans="1:16" ht="17.25" customHeight="1" x14ac:dyDescent="0.25">
      <c r="A4" s="50"/>
      <c r="B4" s="17"/>
      <c r="C4" s="179"/>
      <c r="D4" s="208"/>
      <c r="E4" s="209"/>
      <c r="F4" s="531"/>
      <c r="G4" s="531"/>
      <c r="H4" s="531"/>
      <c r="P4" s="21"/>
    </row>
    <row r="5" spans="1:16" ht="3.75" customHeight="1" x14ac:dyDescent="0.25">
      <c r="A5" s="50"/>
      <c r="B5" s="17"/>
      <c r="C5" s="179"/>
      <c r="D5" s="208"/>
      <c r="E5" s="531"/>
      <c r="F5" s="531"/>
      <c r="G5" s="531"/>
      <c r="H5" s="531"/>
    </row>
    <row r="6" spans="1:16" ht="18.75" hidden="1" x14ac:dyDescent="0.25">
      <c r="A6" s="50"/>
      <c r="D6" s="208"/>
      <c r="E6" s="531"/>
      <c r="F6" s="531"/>
      <c r="G6" s="531"/>
      <c r="H6" s="531"/>
    </row>
    <row r="7" spans="1:16" ht="51" customHeight="1" x14ac:dyDescent="0.25">
      <c r="A7" s="200"/>
      <c r="B7" s="529" t="s">
        <v>446</v>
      </c>
      <c r="C7" s="564"/>
      <c r="D7" s="564"/>
      <c r="E7" s="564"/>
      <c r="F7" s="564"/>
      <c r="G7" s="564"/>
      <c r="H7" s="564"/>
      <c r="K7" t="s">
        <v>1</v>
      </c>
    </row>
    <row r="8" spans="1:16" ht="19.5" thickBot="1" x14ac:dyDescent="0.3">
      <c r="A8" s="50"/>
      <c r="D8" s="208"/>
      <c r="E8" s="208"/>
      <c r="F8" s="51"/>
      <c r="G8" s="208"/>
      <c r="H8" s="208" t="s">
        <v>83</v>
      </c>
    </row>
    <row r="9" spans="1:16" ht="15.75" customHeight="1" x14ac:dyDescent="0.25">
      <c r="A9" s="560" t="s">
        <v>19</v>
      </c>
      <c r="B9" s="560" t="s">
        <v>376</v>
      </c>
      <c r="C9" s="560" t="s">
        <v>386</v>
      </c>
      <c r="D9" s="560" t="s">
        <v>375</v>
      </c>
      <c r="E9" s="560" t="s">
        <v>374</v>
      </c>
      <c r="F9" s="565" t="s">
        <v>373</v>
      </c>
      <c r="G9" s="560" t="s">
        <v>372</v>
      </c>
      <c r="H9" s="560" t="s">
        <v>437</v>
      </c>
    </row>
    <row r="10" spans="1:16" ht="15.75" thickBot="1" x14ac:dyDescent="0.3">
      <c r="A10" s="561"/>
      <c r="B10" s="561"/>
      <c r="C10" s="561"/>
      <c r="D10" s="561"/>
      <c r="E10" s="561"/>
      <c r="F10" s="566"/>
      <c r="G10" s="561"/>
      <c r="H10" s="561"/>
    </row>
    <row r="11" spans="1:16" ht="19.5" thickBot="1" x14ac:dyDescent="0.3">
      <c r="A11" s="198"/>
      <c r="B11" s="106" t="s">
        <v>371</v>
      </c>
      <c r="C11" s="120"/>
      <c r="D11" s="120"/>
      <c r="E11" s="120"/>
      <c r="F11" s="194"/>
      <c r="G11" s="120"/>
      <c r="H11" s="221">
        <f>H12+H18</f>
        <v>77543.5</v>
      </c>
    </row>
    <row r="12" spans="1:16" ht="77.25" customHeight="1" thickBot="1" x14ac:dyDescent="0.3">
      <c r="A12" s="406" t="s">
        <v>24</v>
      </c>
      <c r="B12" s="407" t="s">
        <v>358</v>
      </c>
      <c r="C12" s="400">
        <v>991</v>
      </c>
      <c r="D12" s="400"/>
      <c r="E12" s="400"/>
      <c r="F12" s="400"/>
      <c r="G12" s="400"/>
      <c r="H12" s="402">
        <v>4.9000000000000004</v>
      </c>
    </row>
    <row r="13" spans="1:16" ht="27" customHeight="1" thickBot="1" x14ac:dyDescent="0.3">
      <c r="A13" s="198"/>
      <c r="B13" s="178" t="s">
        <v>25</v>
      </c>
      <c r="C13" s="120">
        <v>991</v>
      </c>
      <c r="D13" s="79" t="s">
        <v>112</v>
      </c>
      <c r="E13" s="79" t="s">
        <v>385</v>
      </c>
      <c r="F13" s="194"/>
      <c r="G13" s="120"/>
      <c r="H13" s="78">
        <v>4.9000000000000004</v>
      </c>
    </row>
    <row r="14" spans="1:16" s="176" customFormat="1" ht="78.75" customHeight="1" thickBot="1" x14ac:dyDescent="0.3">
      <c r="A14" s="65"/>
      <c r="B14" s="177" t="s">
        <v>28</v>
      </c>
      <c r="C14" s="165">
        <v>991</v>
      </c>
      <c r="D14" s="111" t="s">
        <v>112</v>
      </c>
      <c r="E14" s="111" t="s">
        <v>349</v>
      </c>
      <c r="F14" s="111" t="s">
        <v>357</v>
      </c>
      <c r="G14" s="111"/>
      <c r="H14" s="86">
        <v>4.9000000000000004</v>
      </c>
    </row>
    <row r="15" spans="1:16" ht="38.25" thickBot="1" x14ac:dyDescent="0.3">
      <c r="A15" s="198"/>
      <c r="B15" s="113" t="s">
        <v>356</v>
      </c>
      <c r="C15" s="168">
        <v>991</v>
      </c>
      <c r="D15" s="167" t="s">
        <v>112</v>
      </c>
      <c r="E15" s="167" t="s">
        <v>349</v>
      </c>
      <c r="F15" s="72" t="s">
        <v>355</v>
      </c>
      <c r="G15" s="167" t="s">
        <v>1</v>
      </c>
      <c r="H15" s="86">
        <v>4.9000000000000004</v>
      </c>
    </row>
    <row r="16" spans="1:16" ht="99.75" customHeight="1" thickBot="1" x14ac:dyDescent="0.3">
      <c r="A16" s="198"/>
      <c r="B16" s="113" t="s">
        <v>354</v>
      </c>
      <c r="C16" s="168">
        <v>991</v>
      </c>
      <c r="D16" s="167" t="s">
        <v>112</v>
      </c>
      <c r="E16" s="167" t="s">
        <v>349</v>
      </c>
      <c r="F16" s="72" t="s">
        <v>353</v>
      </c>
      <c r="G16" s="167"/>
      <c r="H16" s="86">
        <v>4.9000000000000004</v>
      </c>
    </row>
    <row r="17" spans="1:23" ht="19.5" thickBot="1" x14ac:dyDescent="0.3">
      <c r="A17" s="198"/>
      <c r="B17" s="113" t="s">
        <v>263</v>
      </c>
      <c r="C17" s="168">
        <v>991</v>
      </c>
      <c r="D17" s="167" t="s">
        <v>112</v>
      </c>
      <c r="E17" s="167" t="s">
        <v>349</v>
      </c>
      <c r="F17" s="72" t="s">
        <v>353</v>
      </c>
      <c r="G17" s="245" t="s">
        <v>261</v>
      </c>
      <c r="H17" s="431">
        <v>4.9000000000000004</v>
      </c>
    </row>
    <row r="18" spans="1:23" ht="59.25" customHeight="1" thickBot="1" x14ac:dyDescent="0.35">
      <c r="A18" s="198" t="s">
        <v>31</v>
      </c>
      <c r="B18" s="175" t="s">
        <v>384</v>
      </c>
      <c r="C18" s="120">
        <v>992</v>
      </c>
      <c r="D18" s="120"/>
      <c r="E18" s="120"/>
      <c r="F18" s="194"/>
      <c r="G18" s="120"/>
      <c r="H18" s="442">
        <f>H19+H86+H92+H141+H165+H195+H202+H228+H241</f>
        <v>77538.600000000006</v>
      </c>
      <c r="J18" s="377"/>
    </row>
    <row r="19" spans="1:23" ht="19.5" thickBot="1" x14ac:dyDescent="0.3">
      <c r="A19" s="276"/>
      <c r="B19" s="96" t="s">
        <v>25</v>
      </c>
      <c r="C19" s="163">
        <v>992</v>
      </c>
      <c r="D19" s="95" t="s">
        <v>112</v>
      </c>
      <c r="E19" s="282"/>
      <c r="F19" s="66"/>
      <c r="G19" s="66"/>
      <c r="H19" s="103">
        <f>H20+H25+H37+H43+H48</f>
        <v>10874.099999999999</v>
      </c>
      <c r="J19" s="377"/>
    </row>
    <row r="20" spans="1:23" s="176" customFormat="1" ht="75.75" thickBot="1" x14ac:dyDescent="0.3">
      <c r="A20" s="277"/>
      <c r="B20" s="278" t="s">
        <v>26</v>
      </c>
      <c r="C20" s="279">
        <v>992</v>
      </c>
      <c r="D20" s="280" t="s">
        <v>112</v>
      </c>
      <c r="E20" s="280" t="s">
        <v>205</v>
      </c>
      <c r="F20" s="281"/>
      <c r="G20" s="281"/>
      <c r="H20" s="443">
        <f>H24</f>
        <v>723.7</v>
      </c>
    </row>
    <row r="21" spans="1:23" s="23" customFormat="1" ht="69" customHeight="1" thickBot="1" x14ac:dyDescent="0.3">
      <c r="A21" s="254"/>
      <c r="B21" s="255" t="s">
        <v>383</v>
      </c>
      <c r="C21" s="254">
        <v>992</v>
      </c>
      <c r="D21" s="252" t="s">
        <v>112</v>
      </c>
      <c r="E21" s="252" t="s">
        <v>205</v>
      </c>
      <c r="F21" s="253" t="s">
        <v>369</v>
      </c>
      <c r="G21" s="252"/>
      <c r="H21" s="156">
        <f>H24</f>
        <v>723.7</v>
      </c>
      <c r="I21" s="171"/>
      <c r="J21" s="170"/>
      <c r="K21" s="170"/>
      <c r="L21" s="170"/>
      <c r="M21" s="170"/>
      <c r="N21" s="170"/>
      <c r="O21" s="170"/>
      <c r="P21" s="170"/>
    </row>
    <row r="22" spans="1:23" s="172" customFormat="1" ht="92.25" customHeight="1" thickBot="1" x14ac:dyDescent="0.3">
      <c r="A22" s="201"/>
      <c r="B22" s="202" t="s">
        <v>382</v>
      </c>
      <c r="C22" s="201">
        <v>992</v>
      </c>
      <c r="D22" s="203" t="s">
        <v>112</v>
      </c>
      <c r="E22" s="203" t="s">
        <v>205</v>
      </c>
      <c r="F22" s="204" t="s">
        <v>367</v>
      </c>
      <c r="G22" s="203"/>
      <c r="H22" s="156">
        <f>H24</f>
        <v>723.7</v>
      </c>
      <c r="I22" s="171"/>
      <c r="J22" s="170"/>
      <c r="K22" s="170"/>
      <c r="L22" s="170"/>
      <c r="M22" s="170"/>
      <c r="N22" s="170"/>
      <c r="O22" s="170"/>
      <c r="P22" s="170"/>
      <c r="Q22" s="174"/>
      <c r="R22" s="174"/>
      <c r="S22" s="174"/>
      <c r="T22" s="174"/>
      <c r="U22" s="174"/>
      <c r="V22" s="174"/>
      <c r="W22" s="173"/>
    </row>
    <row r="23" spans="1:23" ht="38.25" thickBot="1" x14ac:dyDescent="0.3">
      <c r="A23" s="140"/>
      <c r="B23" s="64" t="s">
        <v>363</v>
      </c>
      <c r="C23" s="130">
        <v>992</v>
      </c>
      <c r="D23" s="61" t="s">
        <v>112</v>
      </c>
      <c r="E23" s="61" t="s">
        <v>205</v>
      </c>
      <c r="F23" s="62" t="s">
        <v>366</v>
      </c>
      <c r="G23" s="61"/>
      <c r="H23" s="156">
        <f>H24</f>
        <v>723.7</v>
      </c>
      <c r="I23" s="171"/>
      <c r="J23" s="170"/>
      <c r="K23" s="170"/>
      <c r="L23" s="170"/>
      <c r="M23" s="170"/>
      <c r="N23" s="170"/>
      <c r="O23" s="170"/>
      <c r="P23" s="170"/>
    </row>
    <row r="24" spans="1:23" ht="117.75" customHeight="1" thickBot="1" x14ac:dyDescent="0.3">
      <c r="A24" s="140"/>
      <c r="B24" s="64" t="s">
        <v>153</v>
      </c>
      <c r="C24" s="130">
        <v>992</v>
      </c>
      <c r="D24" s="61" t="s">
        <v>112</v>
      </c>
      <c r="E24" s="61" t="s">
        <v>205</v>
      </c>
      <c r="F24" s="62" t="s">
        <v>366</v>
      </c>
      <c r="G24" s="61">
        <v>100</v>
      </c>
      <c r="H24" s="156">
        <v>723.7</v>
      </c>
      <c r="I24" s="171"/>
      <c r="J24" s="170"/>
      <c r="K24" s="170"/>
      <c r="L24" s="170"/>
      <c r="M24" s="170"/>
      <c r="N24" s="170"/>
      <c r="O24" s="170"/>
      <c r="P24" s="170"/>
    </row>
    <row r="25" spans="1:23" ht="123" customHeight="1" thickBot="1" x14ac:dyDescent="0.3">
      <c r="A25" s="164"/>
      <c r="B25" s="96" t="s">
        <v>365</v>
      </c>
      <c r="C25" s="163">
        <v>992</v>
      </c>
      <c r="D25" s="95" t="s">
        <v>112</v>
      </c>
      <c r="E25" s="95" t="s">
        <v>209</v>
      </c>
      <c r="F25" s="95"/>
      <c r="G25" s="95"/>
      <c r="H25" s="103">
        <f>H26+H31+H36</f>
        <v>3601.8</v>
      </c>
    </row>
    <row r="26" spans="1:23" ht="60.75" customHeight="1" thickBot="1" x14ac:dyDescent="0.3">
      <c r="A26" s="161"/>
      <c r="B26" s="64" t="s">
        <v>291</v>
      </c>
      <c r="C26" s="130">
        <v>992</v>
      </c>
      <c r="D26" s="61" t="s">
        <v>112</v>
      </c>
      <c r="E26" s="61" t="s">
        <v>209</v>
      </c>
      <c r="F26" s="62" t="s">
        <v>364</v>
      </c>
      <c r="G26" s="61"/>
      <c r="H26" s="82">
        <f>H27</f>
        <v>3592.7</v>
      </c>
    </row>
    <row r="27" spans="1:23" ht="45" customHeight="1" thickBot="1" x14ac:dyDescent="0.3">
      <c r="A27" s="161"/>
      <c r="B27" s="64" t="s">
        <v>363</v>
      </c>
      <c r="C27" s="130">
        <v>992</v>
      </c>
      <c r="D27" s="61" t="s">
        <v>112</v>
      </c>
      <c r="E27" s="61" t="s">
        <v>209</v>
      </c>
      <c r="F27" s="62" t="s">
        <v>362</v>
      </c>
      <c r="G27" s="61"/>
      <c r="H27" s="82">
        <f>H28+H29+H30</f>
        <v>3592.7</v>
      </c>
    </row>
    <row r="28" spans="1:23" ht="120.75" customHeight="1" thickBot="1" x14ac:dyDescent="0.3">
      <c r="A28" s="161"/>
      <c r="B28" s="64" t="s">
        <v>153</v>
      </c>
      <c r="C28" s="130">
        <v>992</v>
      </c>
      <c r="D28" s="61" t="s">
        <v>112</v>
      </c>
      <c r="E28" s="61" t="s">
        <v>209</v>
      </c>
      <c r="F28" s="62" t="s">
        <v>362</v>
      </c>
      <c r="G28" s="61">
        <v>100</v>
      </c>
      <c r="H28" s="82">
        <v>3038.7</v>
      </c>
    </row>
    <row r="29" spans="1:23" ht="61.5" customHeight="1" thickBot="1" x14ac:dyDescent="0.3">
      <c r="A29" s="161"/>
      <c r="B29" s="64" t="s">
        <v>113</v>
      </c>
      <c r="C29" s="130">
        <v>992</v>
      </c>
      <c r="D29" s="61" t="s">
        <v>112</v>
      </c>
      <c r="E29" s="61" t="s">
        <v>209</v>
      </c>
      <c r="F29" s="62" t="s">
        <v>362</v>
      </c>
      <c r="G29" s="61">
        <v>200</v>
      </c>
      <c r="H29" s="82">
        <v>491.6</v>
      </c>
    </row>
    <row r="30" spans="1:23" ht="22.5" customHeight="1" thickBot="1" x14ac:dyDescent="0.3">
      <c r="A30" s="161"/>
      <c r="B30" s="64" t="s">
        <v>336</v>
      </c>
      <c r="C30" s="130">
        <v>992</v>
      </c>
      <c r="D30" s="61" t="s">
        <v>112</v>
      </c>
      <c r="E30" s="61" t="s">
        <v>209</v>
      </c>
      <c r="F30" s="62" t="s">
        <v>362</v>
      </c>
      <c r="G30" s="61">
        <v>800</v>
      </c>
      <c r="H30" s="82">
        <v>62.4</v>
      </c>
    </row>
    <row r="31" spans="1:23" ht="38.25" thickBot="1" x14ac:dyDescent="0.3">
      <c r="A31" s="161"/>
      <c r="B31" s="64" t="s">
        <v>361</v>
      </c>
      <c r="C31" s="130">
        <v>992</v>
      </c>
      <c r="D31" s="61" t="s">
        <v>112</v>
      </c>
      <c r="E31" s="61" t="s">
        <v>209</v>
      </c>
      <c r="F31" s="62" t="s">
        <v>289</v>
      </c>
      <c r="G31" s="61"/>
      <c r="H31" s="82">
        <f>H33</f>
        <v>3.8</v>
      </c>
    </row>
    <row r="32" spans="1:23" ht="94.5" thickBot="1" x14ac:dyDescent="0.3">
      <c r="A32" s="161"/>
      <c r="B32" s="64" t="s">
        <v>360</v>
      </c>
      <c r="C32" s="130">
        <v>992</v>
      </c>
      <c r="D32" s="61" t="s">
        <v>112</v>
      </c>
      <c r="E32" s="61" t="s">
        <v>209</v>
      </c>
      <c r="F32" s="62" t="s">
        <v>359</v>
      </c>
      <c r="G32" s="61"/>
      <c r="H32" s="82">
        <v>3.8</v>
      </c>
    </row>
    <row r="33" spans="1:8" ht="60.75" customHeight="1" thickBot="1" x14ac:dyDescent="0.3">
      <c r="A33" s="161"/>
      <c r="B33" s="64" t="s">
        <v>113</v>
      </c>
      <c r="C33" s="130">
        <v>992</v>
      </c>
      <c r="D33" s="61" t="s">
        <v>112</v>
      </c>
      <c r="E33" s="61" t="s">
        <v>209</v>
      </c>
      <c r="F33" s="62" t="s">
        <v>359</v>
      </c>
      <c r="G33" s="61">
        <v>200</v>
      </c>
      <c r="H33" s="82">
        <v>3.8</v>
      </c>
    </row>
    <row r="34" spans="1:8" ht="45.75" customHeight="1" thickBot="1" x14ac:dyDescent="0.3">
      <c r="A34" s="161"/>
      <c r="B34" s="169" t="s">
        <v>352</v>
      </c>
      <c r="C34" s="168">
        <v>992</v>
      </c>
      <c r="D34" s="167" t="s">
        <v>112</v>
      </c>
      <c r="E34" s="167" t="s">
        <v>209</v>
      </c>
      <c r="F34" s="167" t="s">
        <v>351</v>
      </c>
      <c r="G34" s="167" t="s">
        <v>1</v>
      </c>
      <c r="H34" s="431">
        <v>5.3</v>
      </c>
    </row>
    <row r="35" spans="1:8" ht="112.5" customHeight="1" thickBot="1" x14ac:dyDescent="0.3">
      <c r="A35" s="161"/>
      <c r="B35" s="85" t="s">
        <v>350</v>
      </c>
      <c r="C35" s="166">
        <v>992</v>
      </c>
      <c r="D35" s="61" t="s">
        <v>112</v>
      </c>
      <c r="E35" s="61" t="s">
        <v>209</v>
      </c>
      <c r="F35" s="72" t="s">
        <v>348</v>
      </c>
      <c r="G35" s="61"/>
      <c r="H35" s="431">
        <v>5.3</v>
      </c>
    </row>
    <row r="36" spans="1:8" ht="19.5" thickBot="1" x14ac:dyDescent="0.3">
      <c r="A36" s="161"/>
      <c r="B36" s="64" t="s">
        <v>263</v>
      </c>
      <c r="C36" s="130">
        <v>992</v>
      </c>
      <c r="D36" s="61" t="s">
        <v>112</v>
      </c>
      <c r="E36" s="61" t="s">
        <v>209</v>
      </c>
      <c r="F36" s="72" t="s">
        <v>348</v>
      </c>
      <c r="G36" s="61">
        <v>500</v>
      </c>
      <c r="H36" s="431">
        <v>5.3</v>
      </c>
    </row>
    <row r="37" spans="1:8" ht="38.25" thickBot="1" x14ac:dyDescent="0.3">
      <c r="A37" s="235"/>
      <c r="B37" s="119" t="s">
        <v>503</v>
      </c>
      <c r="C37" s="256" t="s">
        <v>381</v>
      </c>
      <c r="D37" s="256" t="s">
        <v>112</v>
      </c>
      <c r="E37" s="243" t="s">
        <v>174</v>
      </c>
      <c r="F37" s="244"/>
      <c r="G37" s="257"/>
      <c r="H37" s="444">
        <f>H38</f>
        <v>478.9</v>
      </c>
    </row>
    <row r="38" spans="1:8" ht="57" thickBot="1" x14ac:dyDescent="0.3">
      <c r="A38" s="258"/>
      <c r="B38" s="259" t="s">
        <v>383</v>
      </c>
      <c r="C38" s="250" t="s">
        <v>381</v>
      </c>
      <c r="D38" s="260" t="s">
        <v>112</v>
      </c>
      <c r="E38" s="261" t="s">
        <v>174</v>
      </c>
      <c r="F38" s="247" t="s">
        <v>369</v>
      </c>
      <c r="G38" s="262"/>
      <c r="H38" s="445">
        <f>H39</f>
        <v>478.9</v>
      </c>
    </row>
    <row r="39" spans="1:8" ht="19.5" thickBot="1" x14ac:dyDescent="0.3">
      <c r="A39" s="212"/>
      <c r="B39" s="263" t="s">
        <v>504</v>
      </c>
      <c r="C39" s="264">
        <v>992</v>
      </c>
      <c r="D39" s="265" t="s">
        <v>112</v>
      </c>
      <c r="E39" s="266" t="s">
        <v>174</v>
      </c>
      <c r="F39" s="267" t="s">
        <v>505</v>
      </c>
      <c r="G39" s="268"/>
      <c r="H39" s="446">
        <f>H40</f>
        <v>478.9</v>
      </c>
    </row>
    <row r="40" spans="1:8" ht="57" thickBot="1" x14ac:dyDescent="0.3">
      <c r="A40" s="115"/>
      <c r="B40" s="238" t="s">
        <v>507</v>
      </c>
      <c r="C40" s="242">
        <v>992</v>
      </c>
      <c r="D40" s="154" t="s">
        <v>112</v>
      </c>
      <c r="E40" s="196" t="s">
        <v>174</v>
      </c>
      <c r="F40" s="239" t="s">
        <v>506</v>
      </c>
      <c r="G40" s="241"/>
      <c r="H40" s="447">
        <f>H41+H42</f>
        <v>478.9</v>
      </c>
    </row>
    <row r="41" spans="1:8" ht="57" thickBot="1" x14ac:dyDescent="0.3">
      <c r="A41" s="81"/>
      <c r="B41" s="238" t="s">
        <v>113</v>
      </c>
      <c r="C41" s="242">
        <v>992</v>
      </c>
      <c r="D41" s="154" t="s">
        <v>112</v>
      </c>
      <c r="E41" s="196" t="s">
        <v>174</v>
      </c>
      <c r="F41" s="239" t="s">
        <v>506</v>
      </c>
      <c r="G41" s="375">
        <v>800</v>
      </c>
      <c r="H41" s="447">
        <v>476.7</v>
      </c>
    </row>
    <row r="42" spans="1:8" ht="57" thickBot="1" x14ac:dyDescent="0.3">
      <c r="A42" s="81"/>
      <c r="B42" s="237" t="s">
        <v>113</v>
      </c>
      <c r="C42" s="242">
        <v>992</v>
      </c>
      <c r="D42" s="236" t="s">
        <v>112</v>
      </c>
      <c r="E42" s="236" t="s">
        <v>174</v>
      </c>
      <c r="F42" s="133" t="s">
        <v>506</v>
      </c>
      <c r="G42" s="240" t="s">
        <v>110</v>
      </c>
      <c r="H42" s="156">
        <v>2.2000000000000002</v>
      </c>
    </row>
    <row r="43" spans="1:8" ht="28.5" customHeight="1" thickBot="1" x14ac:dyDescent="0.3">
      <c r="A43" s="164"/>
      <c r="B43" s="96" t="s">
        <v>347</v>
      </c>
      <c r="C43" s="163">
        <v>992</v>
      </c>
      <c r="D43" s="95" t="s">
        <v>112</v>
      </c>
      <c r="E43" s="95">
        <v>11</v>
      </c>
      <c r="F43" s="66"/>
      <c r="G43" s="66"/>
      <c r="H43" s="107">
        <v>5</v>
      </c>
    </row>
    <row r="44" spans="1:8" s="176" customFormat="1" ht="28.5" customHeight="1" thickBot="1" x14ac:dyDescent="0.3">
      <c r="A44" s="110"/>
      <c r="B44" s="379"/>
      <c r="C44" s="380">
        <v>992</v>
      </c>
      <c r="D44" s="381" t="s">
        <v>112</v>
      </c>
      <c r="E44" s="381" t="s">
        <v>116</v>
      </c>
      <c r="F44" s="111" t="s">
        <v>369</v>
      </c>
      <c r="G44" s="111"/>
      <c r="H44" s="431">
        <v>5</v>
      </c>
    </row>
    <row r="45" spans="1:8" ht="53.25" customHeight="1" thickBot="1" x14ac:dyDescent="0.3">
      <c r="A45" s="161"/>
      <c r="B45" s="64" t="s">
        <v>346</v>
      </c>
      <c r="C45" s="130">
        <v>992</v>
      </c>
      <c r="D45" s="61" t="s">
        <v>112</v>
      </c>
      <c r="E45" s="61">
        <v>11</v>
      </c>
      <c r="F45" s="62" t="s">
        <v>345</v>
      </c>
      <c r="G45" s="61"/>
      <c r="H45" s="82">
        <v>5</v>
      </c>
    </row>
    <row r="46" spans="1:8" ht="65.25" customHeight="1" thickBot="1" x14ac:dyDescent="0.3">
      <c r="A46" s="140"/>
      <c r="B46" s="85" t="s">
        <v>344</v>
      </c>
      <c r="C46" s="166">
        <v>992</v>
      </c>
      <c r="D46" s="62" t="s">
        <v>112</v>
      </c>
      <c r="E46" s="62">
        <v>11</v>
      </c>
      <c r="F46" s="62" t="s">
        <v>343</v>
      </c>
      <c r="G46" s="62"/>
      <c r="H46" s="432">
        <v>5</v>
      </c>
    </row>
    <row r="47" spans="1:8" ht="36.75" customHeight="1" thickBot="1" x14ac:dyDescent="0.3">
      <c r="A47" s="140"/>
      <c r="B47" s="64" t="s">
        <v>152</v>
      </c>
      <c r="C47" s="130">
        <v>992</v>
      </c>
      <c r="D47" s="61" t="s">
        <v>112</v>
      </c>
      <c r="E47" s="61">
        <v>11</v>
      </c>
      <c r="F47" s="62" t="s">
        <v>343</v>
      </c>
      <c r="G47" s="61">
        <v>800</v>
      </c>
      <c r="H47" s="82">
        <v>5</v>
      </c>
    </row>
    <row r="48" spans="1:8" ht="42.75" customHeight="1" thickBot="1" x14ac:dyDescent="0.3">
      <c r="A48" s="164"/>
      <c r="B48" s="96" t="s">
        <v>30</v>
      </c>
      <c r="C48" s="163">
        <v>992</v>
      </c>
      <c r="D48" s="95" t="s">
        <v>112</v>
      </c>
      <c r="E48" s="95">
        <v>13</v>
      </c>
      <c r="F48" s="95"/>
      <c r="G48" s="95"/>
      <c r="H48" s="103">
        <f>H85+H81+H77+H72+H68+H63+H59+H55+H54+H53</f>
        <v>6064.6999999999989</v>
      </c>
    </row>
    <row r="49" spans="1:11" ht="94.5" thickBot="1" x14ac:dyDescent="0.3">
      <c r="A49" s="110"/>
      <c r="B49" s="112" t="s">
        <v>342</v>
      </c>
      <c r="C49" s="165">
        <v>992</v>
      </c>
      <c r="D49" s="111" t="s">
        <v>112</v>
      </c>
      <c r="E49" s="111" t="s">
        <v>295</v>
      </c>
      <c r="F49" s="80" t="s">
        <v>341</v>
      </c>
      <c r="G49" s="381"/>
      <c r="H49" s="382">
        <f>H50+H56+H60</f>
        <v>4112.7999999999993</v>
      </c>
    </row>
    <row r="50" spans="1:11" s="25" customFormat="1" ht="162.75" customHeight="1" thickBot="1" x14ac:dyDescent="0.3">
      <c r="A50" s="161"/>
      <c r="B50" s="85" t="s">
        <v>340</v>
      </c>
      <c r="C50" s="166">
        <v>992</v>
      </c>
      <c r="D50" s="62" t="s">
        <v>112</v>
      </c>
      <c r="E50" s="62">
        <v>13</v>
      </c>
      <c r="F50" s="62" t="s">
        <v>339</v>
      </c>
      <c r="G50" s="62"/>
      <c r="H50" s="448">
        <f>H53+H54+H55</f>
        <v>3562.4999999999995</v>
      </c>
    </row>
    <row r="51" spans="1:11" ht="161.25" customHeight="1" thickBot="1" x14ac:dyDescent="0.3">
      <c r="A51" s="161"/>
      <c r="B51" s="85" t="s">
        <v>338</v>
      </c>
      <c r="C51" s="166">
        <v>992</v>
      </c>
      <c r="D51" s="62" t="s">
        <v>112</v>
      </c>
      <c r="E51" s="62">
        <v>13</v>
      </c>
      <c r="F51" s="62" t="s">
        <v>337</v>
      </c>
      <c r="G51" s="62"/>
      <c r="H51" s="432">
        <f>H50</f>
        <v>3562.4999999999995</v>
      </c>
    </row>
    <row r="52" spans="1:11" ht="65.25" customHeight="1" thickBot="1" x14ac:dyDescent="0.3">
      <c r="A52" s="161"/>
      <c r="B52" s="85" t="s">
        <v>154</v>
      </c>
      <c r="C52" s="166">
        <v>992</v>
      </c>
      <c r="D52" s="61" t="s">
        <v>112</v>
      </c>
      <c r="E52" s="61">
        <v>13</v>
      </c>
      <c r="F52" s="62" t="s">
        <v>335</v>
      </c>
      <c r="G52" s="61"/>
      <c r="H52" s="432">
        <f>H53+H54+H55</f>
        <v>3562.4999999999995</v>
      </c>
    </row>
    <row r="53" spans="1:11" ht="132" thickBot="1" x14ac:dyDescent="0.3">
      <c r="A53" s="161"/>
      <c r="B53" s="64" t="s">
        <v>153</v>
      </c>
      <c r="C53" s="166">
        <v>992</v>
      </c>
      <c r="D53" s="61" t="s">
        <v>112</v>
      </c>
      <c r="E53" s="61" t="s">
        <v>295</v>
      </c>
      <c r="F53" s="62" t="s">
        <v>335</v>
      </c>
      <c r="G53" s="61" t="s">
        <v>150</v>
      </c>
      <c r="H53" s="82">
        <v>2289.1</v>
      </c>
    </row>
    <row r="54" spans="1:11" ht="63.75" customHeight="1" thickBot="1" x14ac:dyDescent="0.3">
      <c r="A54" s="161"/>
      <c r="B54" s="64" t="s">
        <v>113</v>
      </c>
      <c r="C54" s="130">
        <v>992</v>
      </c>
      <c r="D54" s="61" t="s">
        <v>112</v>
      </c>
      <c r="E54" s="61">
        <v>13</v>
      </c>
      <c r="F54" s="62" t="s">
        <v>335</v>
      </c>
      <c r="G54" s="61" t="s">
        <v>110</v>
      </c>
      <c r="H54" s="82">
        <v>1260.8</v>
      </c>
    </row>
    <row r="55" spans="1:11" ht="23.25" customHeight="1" thickBot="1" x14ac:dyDescent="0.3">
      <c r="A55" s="161"/>
      <c r="B55" s="64" t="s">
        <v>336</v>
      </c>
      <c r="C55" s="130">
        <v>992</v>
      </c>
      <c r="D55" s="61" t="s">
        <v>112</v>
      </c>
      <c r="E55" s="61">
        <v>13</v>
      </c>
      <c r="F55" s="62" t="s">
        <v>335</v>
      </c>
      <c r="G55" s="61">
        <v>800</v>
      </c>
      <c r="H55" s="82">
        <v>12.6</v>
      </c>
    </row>
    <row r="56" spans="1:11" ht="150.75" thickBot="1" x14ac:dyDescent="0.3">
      <c r="A56" s="384"/>
      <c r="B56" s="385" t="s">
        <v>334</v>
      </c>
      <c r="C56" s="386">
        <v>992</v>
      </c>
      <c r="D56" s="387" t="s">
        <v>112</v>
      </c>
      <c r="E56" s="387" t="s">
        <v>295</v>
      </c>
      <c r="F56" s="388" t="s">
        <v>333</v>
      </c>
      <c r="G56" s="388"/>
      <c r="H56" s="449">
        <f>H57</f>
        <v>16</v>
      </c>
    </row>
    <row r="57" spans="1:11" ht="162" customHeight="1" thickBot="1" x14ac:dyDescent="0.3">
      <c r="A57" s="161"/>
      <c r="B57" s="102" t="s">
        <v>332</v>
      </c>
      <c r="C57" s="130">
        <v>992</v>
      </c>
      <c r="D57" s="61" t="s">
        <v>112</v>
      </c>
      <c r="E57" s="61" t="s">
        <v>295</v>
      </c>
      <c r="F57" s="62" t="s">
        <v>331</v>
      </c>
      <c r="G57" s="61"/>
      <c r="H57" s="82">
        <f>H58</f>
        <v>16</v>
      </c>
    </row>
    <row r="58" spans="1:11" ht="174.75" customHeight="1" thickBot="1" x14ac:dyDescent="0.3">
      <c r="A58" s="161"/>
      <c r="B58" s="102" t="s">
        <v>330</v>
      </c>
      <c r="C58" s="130">
        <v>992</v>
      </c>
      <c r="D58" s="61" t="s">
        <v>112</v>
      </c>
      <c r="E58" s="61" t="s">
        <v>295</v>
      </c>
      <c r="F58" s="62" t="s">
        <v>329</v>
      </c>
      <c r="G58" s="61"/>
      <c r="H58" s="82">
        <f>H59</f>
        <v>16</v>
      </c>
    </row>
    <row r="59" spans="1:11" ht="67.5" customHeight="1" thickBot="1" x14ac:dyDescent="0.3">
      <c r="A59" s="161"/>
      <c r="B59" s="64" t="s">
        <v>113</v>
      </c>
      <c r="C59" s="130">
        <v>992</v>
      </c>
      <c r="D59" s="61" t="s">
        <v>112</v>
      </c>
      <c r="E59" s="61" t="s">
        <v>295</v>
      </c>
      <c r="F59" s="62" t="s">
        <v>329</v>
      </c>
      <c r="G59" s="61" t="s">
        <v>110</v>
      </c>
      <c r="H59" s="82">
        <v>16</v>
      </c>
    </row>
    <row r="60" spans="1:11" ht="132.75" customHeight="1" thickBot="1" x14ac:dyDescent="0.3">
      <c r="A60" s="384"/>
      <c r="B60" s="389" t="s">
        <v>328</v>
      </c>
      <c r="C60" s="386">
        <v>992</v>
      </c>
      <c r="D60" s="387" t="s">
        <v>112</v>
      </c>
      <c r="E60" s="387" t="s">
        <v>295</v>
      </c>
      <c r="F60" s="388" t="s">
        <v>327</v>
      </c>
      <c r="G60" s="388"/>
      <c r="H60" s="449">
        <f>H61</f>
        <v>534.29999999999995</v>
      </c>
    </row>
    <row r="61" spans="1:11" ht="141" customHeight="1" thickBot="1" x14ac:dyDescent="0.3">
      <c r="A61" s="161"/>
      <c r="B61" s="102" t="s">
        <v>326</v>
      </c>
      <c r="C61" s="130">
        <v>992</v>
      </c>
      <c r="D61" s="61" t="s">
        <v>112</v>
      </c>
      <c r="E61" s="61" t="s">
        <v>295</v>
      </c>
      <c r="F61" s="62" t="s">
        <v>325</v>
      </c>
      <c r="G61" s="61"/>
      <c r="H61" s="82">
        <f>H62</f>
        <v>534.29999999999995</v>
      </c>
    </row>
    <row r="62" spans="1:11" ht="155.25" customHeight="1" thickBot="1" x14ac:dyDescent="0.3">
      <c r="A62" s="161"/>
      <c r="B62" s="102" t="s">
        <v>324</v>
      </c>
      <c r="C62" s="130">
        <v>992</v>
      </c>
      <c r="D62" s="61" t="s">
        <v>112</v>
      </c>
      <c r="E62" s="61" t="s">
        <v>295</v>
      </c>
      <c r="F62" s="62" t="s">
        <v>323</v>
      </c>
      <c r="G62" s="61"/>
      <c r="H62" s="82">
        <f>H63</f>
        <v>534.29999999999995</v>
      </c>
    </row>
    <row r="63" spans="1:11" ht="71.25" customHeight="1" thickBot="1" x14ac:dyDescent="0.3">
      <c r="A63" s="161"/>
      <c r="B63" s="64" t="s">
        <v>113</v>
      </c>
      <c r="C63" s="130">
        <v>992</v>
      </c>
      <c r="D63" s="61" t="s">
        <v>112</v>
      </c>
      <c r="E63" s="61" t="s">
        <v>123</v>
      </c>
      <c r="F63" s="62" t="s">
        <v>323</v>
      </c>
      <c r="G63" s="61" t="s">
        <v>110</v>
      </c>
      <c r="H63" s="82">
        <v>534.29999999999995</v>
      </c>
    </row>
    <row r="64" spans="1:11" ht="93.75" customHeight="1" thickBot="1" x14ac:dyDescent="0.3">
      <c r="A64" s="384"/>
      <c r="B64" s="390" t="s">
        <v>322</v>
      </c>
      <c r="C64" s="386">
        <v>992</v>
      </c>
      <c r="D64" s="387" t="s">
        <v>112</v>
      </c>
      <c r="E64" s="387">
        <v>13</v>
      </c>
      <c r="F64" s="388" t="s">
        <v>321</v>
      </c>
      <c r="G64" s="388"/>
      <c r="H64" s="449">
        <v>82</v>
      </c>
      <c r="K64" s="430"/>
    </row>
    <row r="65" spans="1:8" ht="153.75" customHeight="1" thickBot="1" x14ac:dyDescent="0.3">
      <c r="A65" s="161"/>
      <c r="B65" s="64" t="s">
        <v>320</v>
      </c>
      <c r="C65" s="130">
        <v>992</v>
      </c>
      <c r="D65" s="61" t="s">
        <v>112</v>
      </c>
      <c r="E65" s="61">
        <v>13</v>
      </c>
      <c r="F65" s="62" t="s">
        <v>319</v>
      </c>
      <c r="G65" s="61"/>
      <c r="H65" s="82">
        <v>60</v>
      </c>
    </row>
    <row r="66" spans="1:8" ht="157.5" customHeight="1" thickBot="1" x14ac:dyDescent="0.3">
      <c r="A66" s="161"/>
      <c r="B66" s="64" t="s">
        <v>318</v>
      </c>
      <c r="C66" s="130">
        <v>992</v>
      </c>
      <c r="D66" s="61" t="s">
        <v>112</v>
      </c>
      <c r="E66" s="61" t="s">
        <v>295</v>
      </c>
      <c r="F66" s="62" t="s">
        <v>317</v>
      </c>
      <c r="G66" s="61"/>
      <c r="H66" s="82">
        <v>60</v>
      </c>
    </row>
    <row r="67" spans="1:8" ht="169.5" thickBot="1" x14ac:dyDescent="0.3">
      <c r="A67" s="161"/>
      <c r="B67" s="64" t="s">
        <v>316</v>
      </c>
      <c r="C67" s="130">
        <v>992</v>
      </c>
      <c r="D67" s="61" t="s">
        <v>112</v>
      </c>
      <c r="E67" s="61" t="s">
        <v>295</v>
      </c>
      <c r="F67" s="62" t="s">
        <v>315</v>
      </c>
      <c r="G67" s="61"/>
      <c r="H67" s="82">
        <v>60</v>
      </c>
    </row>
    <row r="68" spans="1:8" ht="62.25" customHeight="1" thickBot="1" x14ac:dyDescent="0.3">
      <c r="A68" s="161"/>
      <c r="B68" s="64" t="s">
        <v>113</v>
      </c>
      <c r="C68" s="130">
        <v>992</v>
      </c>
      <c r="D68" s="61" t="s">
        <v>112</v>
      </c>
      <c r="E68" s="61">
        <v>13</v>
      </c>
      <c r="F68" s="62" t="s">
        <v>315</v>
      </c>
      <c r="G68" s="61" t="s">
        <v>110</v>
      </c>
      <c r="H68" s="82">
        <v>60</v>
      </c>
    </row>
    <row r="69" spans="1:8" ht="146.25" customHeight="1" thickBot="1" x14ac:dyDescent="0.3">
      <c r="A69" s="161"/>
      <c r="B69" s="102" t="s">
        <v>314</v>
      </c>
      <c r="C69" s="130">
        <v>992</v>
      </c>
      <c r="D69" s="61" t="s">
        <v>112</v>
      </c>
      <c r="E69" s="61" t="s">
        <v>295</v>
      </c>
      <c r="F69" s="62" t="s">
        <v>313</v>
      </c>
      <c r="G69" s="61"/>
      <c r="H69" s="82">
        <v>22</v>
      </c>
    </row>
    <row r="70" spans="1:8" ht="150.75" thickBot="1" x14ac:dyDescent="0.3">
      <c r="A70" s="161"/>
      <c r="B70" s="102" t="s">
        <v>312</v>
      </c>
      <c r="C70" s="130">
        <v>992</v>
      </c>
      <c r="D70" s="61" t="s">
        <v>112</v>
      </c>
      <c r="E70" s="61" t="s">
        <v>295</v>
      </c>
      <c r="F70" s="62" t="s">
        <v>311</v>
      </c>
      <c r="G70" s="61"/>
      <c r="H70" s="450">
        <v>22</v>
      </c>
    </row>
    <row r="71" spans="1:8" ht="160.5" customHeight="1" thickBot="1" x14ac:dyDescent="0.3">
      <c r="A71" s="161"/>
      <c r="B71" s="102" t="s">
        <v>310</v>
      </c>
      <c r="C71" s="130">
        <v>992</v>
      </c>
      <c r="D71" s="61" t="s">
        <v>112</v>
      </c>
      <c r="E71" s="61" t="s">
        <v>295</v>
      </c>
      <c r="F71" s="62" t="s">
        <v>309</v>
      </c>
      <c r="G71" s="61"/>
      <c r="H71" s="82">
        <v>22</v>
      </c>
    </row>
    <row r="72" spans="1:8" ht="64.5" customHeight="1" thickBot="1" x14ac:dyDescent="0.3">
      <c r="A72" s="161"/>
      <c r="B72" s="64" t="s">
        <v>113</v>
      </c>
      <c r="C72" s="130">
        <v>992</v>
      </c>
      <c r="D72" s="61" t="s">
        <v>112</v>
      </c>
      <c r="E72" s="61" t="s">
        <v>295</v>
      </c>
      <c r="F72" s="62" t="s">
        <v>309</v>
      </c>
      <c r="G72" s="61" t="s">
        <v>110</v>
      </c>
      <c r="H72" s="82">
        <v>22</v>
      </c>
    </row>
    <row r="73" spans="1:8" ht="94.5" thickBot="1" x14ac:dyDescent="0.3">
      <c r="A73" s="384"/>
      <c r="B73" s="390" t="s">
        <v>306</v>
      </c>
      <c r="C73" s="386">
        <v>992</v>
      </c>
      <c r="D73" s="387" t="s">
        <v>112</v>
      </c>
      <c r="E73" s="387">
        <v>13</v>
      </c>
      <c r="F73" s="388" t="s">
        <v>305</v>
      </c>
      <c r="G73" s="388"/>
      <c r="H73" s="449">
        <f>H77+H81</f>
        <v>961</v>
      </c>
    </row>
    <row r="74" spans="1:8" ht="169.5" thickBot="1" x14ac:dyDescent="0.3">
      <c r="A74" s="161"/>
      <c r="B74" s="64" t="s">
        <v>304</v>
      </c>
      <c r="C74" s="130">
        <v>992</v>
      </c>
      <c r="D74" s="61" t="s">
        <v>112</v>
      </c>
      <c r="E74" s="61">
        <v>13</v>
      </c>
      <c r="F74" s="62" t="s">
        <v>303</v>
      </c>
      <c r="G74" s="61"/>
      <c r="H74" s="450">
        <f>H76</f>
        <v>423.7</v>
      </c>
    </row>
    <row r="75" spans="1:8" ht="173.25" customHeight="1" thickBot="1" x14ac:dyDescent="0.3">
      <c r="A75" s="161"/>
      <c r="B75" s="64" t="s">
        <v>302</v>
      </c>
      <c r="C75" s="130">
        <v>992</v>
      </c>
      <c r="D75" s="61" t="s">
        <v>112</v>
      </c>
      <c r="E75" s="61" t="s">
        <v>295</v>
      </c>
      <c r="F75" s="62" t="s">
        <v>301</v>
      </c>
      <c r="G75" s="61"/>
      <c r="H75" s="82">
        <f>H76</f>
        <v>423.7</v>
      </c>
    </row>
    <row r="76" spans="1:8" ht="196.5" customHeight="1" thickBot="1" x14ac:dyDescent="0.3">
      <c r="A76" s="161"/>
      <c r="B76" s="64" t="s">
        <v>300</v>
      </c>
      <c r="C76" s="130">
        <v>992</v>
      </c>
      <c r="D76" s="61" t="s">
        <v>112</v>
      </c>
      <c r="E76" s="61" t="s">
        <v>295</v>
      </c>
      <c r="F76" s="62" t="s">
        <v>299</v>
      </c>
      <c r="G76" s="61"/>
      <c r="H76" s="82">
        <f>H77</f>
        <v>423.7</v>
      </c>
    </row>
    <row r="77" spans="1:8" ht="67.5" customHeight="1" thickBot="1" x14ac:dyDescent="0.3">
      <c r="A77" s="161"/>
      <c r="B77" s="64" t="s">
        <v>113</v>
      </c>
      <c r="C77" s="130">
        <v>992</v>
      </c>
      <c r="D77" s="61" t="s">
        <v>112</v>
      </c>
      <c r="E77" s="61">
        <v>13</v>
      </c>
      <c r="F77" s="62" t="s">
        <v>299</v>
      </c>
      <c r="G77" s="61" t="s">
        <v>110</v>
      </c>
      <c r="H77" s="82">
        <v>423.7</v>
      </c>
    </row>
    <row r="78" spans="1:8" ht="168" customHeight="1" thickBot="1" x14ac:dyDescent="0.3">
      <c r="A78" s="161"/>
      <c r="B78" s="64" t="s">
        <v>298</v>
      </c>
      <c r="C78" s="130">
        <v>992</v>
      </c>
      <c r="D78" s="61" t="s">
        <v>112</v>
      </c>
      <c r="E78" s="61">
        <v>13</v>
      </c>
      <c r="F78" s="62" t="s">
        <v>297</v>
      </c>
      <c r="G78" s="61"/>
      <c r="H78" s="450">
        <f>H79</f>
        <v>537.29999999999995</v>
      </c>
    </row>
    <row r="79" spans="1:8" ht="188.25" thickBot="1" x14ac:dyDescent="0.3">
      <c r="A79" s="161"/>
      <c r="B79" s="64" t="s">
        <v>296</v>
      </c>
      <c r="C79" s="130">
        <v>992</v>
      </c>
      <c r="D79" s="61" t="s">
        <v>112</v>
      </c>
      <c r="E79" s="61">
        <v>13</v>
      </c>
      <c r="F79" s="62" t="s">
        <v>294</v>
      </c>
      <c r="G79" s="61"/>
      <c r="H79" s="82">
        <f>H80</f>
        <v>537.29999999999995</v>
      </c>
    </row>
    <row r="80" spans="1:8" ht="188.25" thickBot="1" x14ac:dyDescent="0.3">
      <c r="A80" s="161"/>
      <c r="B80" s="64" t="s">
        <v>293</v>
      </c>
      <c r="C80" s="130">
        <v>992</v>
      </c>
      <c r="D80" s="61" t="s">
        <v>112</v>
      </c>
      <c r="E80" s="61" t="s">
        <v>295</v>
      </c>
      <c r="F80" s="62" t="s">
        <v>292</v>
      </c>
      <c r="G80" s="61"/>
      <c r="H80" s="82">
        <f>H81</f>
        <v>537.29999999999995</v>
      </c>
    </row>
    <row r="81" spans="1:8" ht="65.25" customHeight="1" thickBot="1" x14ac:dyDescent="0.3">
      <c r="A81" s="218"/>
      <c r="B81" s="76" t="s">
        <v>113</v>
      </c>
      <c r="C81" s="129">
        <v>992</v>
      </c>
      <c r="D81" s="74" t="s">
        <v>112</v>
      </c>
      <c r="E81" s="74">
        <v>13</v>
      </c>
      <c r="F81" s="75" t="s">
        <v>292</v>
      </c>
      <c r="G81" s="74" t="s">
        <v>110</v>
      </c>
      <c r="H81" s="82">
        <v>537.29999999999995</v>
      </c>
    </row>
    <row r="82" spans="1:8" ht="65.25" customHeight="1" thickBot="1" x14ac:dyDescent="0.3">
      <c r="A82" s="391"/>
      <c r="B82" s="392" t="s">
        <v>383</v>
      </c>
      <c r="C82" s="393">
        <v>992</v>
      </c>
      <c r="D82" s="394" t="s">
        <v>112</v>
      </c>
      <c r="E82" s="395" t="s">
        <v>295</v>
      </c>
      <c r="F82" s="396" t="s">
        <v>369</v>
      </c>
      <c r="G82" s="397"/>
      <c r="H82" s="451">
        <f>H83</f>
        <v>908.9</v>
      </c>
    </row>
    <row r="83" spans="1:8" ht="63" customHeight="1" thickBot="1" x14ac:dyDescent="0.3">
      <c r="A83" s="223"/>
      <c r="B83" s="269" t="s">
        <v>291</v>
      </c>
      <c r="C83" s="130">
        <v>992</v>
      </c>
      <c r="D83" s="61" t="s">
        <v>112</v>
      </c>
      <c r="E83" s="61" t="s">
        <v>295</v>
      </c>
      <c r="F83" s="62" t="s">
        <v>364</v>
      </c>
      <c r="G83" s="61"/>
      <c r="H83" s="452">
        <f>H84</f>
        <v>908.9</v>
      </c>
    </row>
    <row r="84" spans="1:8" ht="63.75" customHeight="1" thickBot="1" x14ac:dyDescent="0.3">
      <c r="A84" s="223"/>
      <c r="B84" s="270" t="s">
        <v>429</v>
      </c>
      <c r="C84" s="130">
        <v>992</v>
      </c>
      <c r="D84" s="61" t="s">
        <v>112</v>
      </c>
      <c r="E84" s="61" t="s">
        <v>295</v>
      </c>
      <c r="F84" s="62" t="s">
        <v>430</v>
      </c>
      <c r="G84" s="61"/>
      <c r="H84" s="82">
        <f>H85</f>
        <v>908.9</v>
      </c>
    </row>
    <row r="85" spans="1:8" ht="27" customHeight="1" thickBot="1" x14ac:dyDescent="0.3">
      <c r="A85" s="161"/>
      <c r="B85" s="191" t="s">
        <v>336</v>
      </c>
      <c r="C85" s="130">
        <v>992</v>
      </c>
      <c r="D85" s="61" t="s">
        <v>112</v>
      </c>
      <c r="E85" s="61" t="s">
        <v>295</v>
      </c>
      <c r="F85" s="62" t="s">
        <v>430</v>
      </c>
      <c r="G85" s="61" t="s">
        <v>408</v>
      </c>
      <c r="H85" s="82">
        <v>908.9</v>
      </c>
    </row>
    <row r="86" spans="1:8" ht="53.25" customHeight="1" thickBot="1" x14ac:dyDescent="0.3">
      <c r="A86" s="398" t="s">
        <v>31</v>
      </c>
      <c r="B86" s="399" t="s">
        <v>32</v>
      </c>
      <c r="C86" s="400">
        <v>992</v>
      </c>
      <c r="D86" s="401" t="s">
        <v>205</v>
      </c>
      <c r="E86" s="401"/>
      <c r="F86" s="401"/>
      <c r="G86" s="401"/>
      <c r="H86" s="453">
        <v>221.7</v>
      </c>
    </row>
    <row r="87" spans="1:8" ht="38.25" thickBot="1" x14ac:dyDescent="0.3">
      <c r="A87" s="384"/>
      <c r="B87" s="390" t="s">
        <v>33</v>
      </c>
      <c r="C87" s="386">
        <v>992</v>
      </c>
      <c r="D87" s="387" t="s">
        <v>205</v>
      </c>
      <c r="E87" s="387" t="s">
        <v>123</v>
      </c>
      <c r="F87" s="388" t="s">
        <v>369</v>
      </c>
      <c r="G87" s="388"/>
      <c r="H87" s="454">
        <v>221.7</v>
      </c>
    </row>
    <row r="88" spans="1:8" ht="72.75" customHeight="1" thickBot="1" x14ac:dyDescent="0.3">
      <c r="A88" s="161"/>
      <c r="B88" s="64" t="s">
        <v>291</v>
      </c>
      <c r="C88" s="130">
        <v>992</v>
      </c>
      <c r="D88" s="61" t="s">
        <v>205</v>
      </c>
      <c r="E88" s="61" t="s">
        <v>123</v>
      </c>
      <c r="F88" s="62" t="s">
        <v>289</v>
      </c>
      <c r="G88" s="61"/>
      <c r="H88" s="82">
        <v>221.7</v>
      </c>
    </row>
    <row r="89" spans="1:8" ht="48" customHeight="1" thickBot="1" x14ac:dyDescent="0.3">
      <c r="A89" s="161"/>
      <c r="B89" s="64" t="s">
        <v>290</v>
      </c>
      <c r="C89" s="130">
        <v>992</v>
      </c>
      <c r="D89" s="61" t="s">
        <v>205</v>
      </c>
      <c r="E89" s="61" t="s">
        <v>123</v>
      </c>
      <c r="F89" s="62" t="s">
        <v>289</v>
      </c>
      <c r="G89" s="61"/>
      <c r="H89" s="82">
        <f>H90+H91</f>
        <v>221.70000000000002</v>
      </c>
    </row>
    <row r="90" spans="1:8" ht="62.25" customHeight="1" thickBot="1" x14ac:dyDescent="0.3">
      <c r="A90" s="161"/>
      <c r="B90" s="64" t="s">
        <v>288</v>
      </c>
      <c r="C90" s="130">
        <v>992</v>
      </c>
      <c r="D90" s="61" t="s">
        <v>205</v>
      </c>
      <c r="E90" s="61" t="s">
        <v>123</v>
      </c>
      <c r="F90" s="62" t="s">
        <v>287</v>
      </c>
      <c r="G90" s="61" t="s">
        <v>150</v>
      </c>
      <c r="H90" s="82">
        <v>215.4</v>
      </c>
    </row>
    <row r="91" spans="1:8" ht="57" thickBot="1" x14ac:dyDescent="0.3">
      <c r="A91" s="161"/>
      <c r="B91" s="64" t="s">
        <v>113</v>
      </c>
      <c r="C91" s="130">
        <v>992</v>
      </c>
      <c r="D91" s="61" t="s">
        <v>205</v>
      </c>
      <c r="E91" s="61" t="s">
        <v>123</v>
      </c>
      <c r="F91" s="62" t="s">
        <v>287</v>
      </c>
      <c r="G91" s="61" t="s">
        <v>110</v>
      </c>
      <c r="H91" s="82">
        <v>6.3</v>
      </c>
    </row>
    <row r="92" spans="1:8" ht="38.25" thickBot="1" x14ac:dyDescent="0.3">
      <c r="A92" s="398" t="s">
        <v>34</v>
      </c>
      <c r="B92" s="399" t="s">
        <v>35</v>
      </c>
      <c r="C92" s="400">
        <v>992</v>
      </c>
      <c r="D92" s="401" t="s">
        <v>123</v>
      </c>
      <c r="E92" s="401"/>
      <c r="F92" s="401"/>
      <c r="G92" s="401"/>
      <c r="H92" s="453">
        <f>H98+H102+H106+H110+H112+H116+H120+H124+H130+H136+H140</f>
        <v>9004.1</v>
      </c>
    </row>
    <row r="93" spans="1:8" ht="84.75" customHeight="1" thickBot="1" x14ac:dyDescent="0.3">
      <c r="A93" s="384"/>
      <c r="B93" s="408" t="s">
        <v>286</v>
      </c>
      <c r="C93" s="409">
        <v>992</v>
      </c>
      <c r="D93" s="388" t="s">
        <v>123</v>
      </c>
      <c r="E93" s="388" t="s">
        <v>217</v>
      </c>
      <c r="F93" s="388"/>
      <c r="G93" s="388"/>
      <c r="H93" s="449">
        <f>H98+H102+H106+H107+H113+H117</f>
        <v>8278.6</v>
      </c>
    </row>
    <row r="94" spans="1:8" ht="132" thickBot="1" x14ac:dyDescent="0.3">
      <c r="A94" s="249"/>
      <c r="B94" s="106" t="s">
        <v>285</v>
      </c>
      <c r="C94" s="120">
        <v>992</v>
      </c>
      <c r="D94" s="79" t="s">
        <v>123</v>
      </c>
      <c r="E94" s="79" t="s">
        <v>217</v>
      </c>
      <c r="F94" s="80" t="s">
        <v>284</v>
      </c>
      <c r="G94" s="79"/>
      <c r="H94" s="450">
        <f>H95+H99+H103+H107+H113+H117</f>
        <v>8278.6</v>
      </c>
    </row>
    <row r="95" spans="1:8" ht="205.5" customHeight="1" thickBot="1" x14ac:dyDescent="0.3">
      <c r="A95" s="414"/>
      <c r="B95" s="390" t="s">
        <v>283</v>
      </c>
      <c r="C95" s="386">
        <v>992</v>
      </c>
      <c r="D95" s="387" t="s">
        <v>123</v>
      </c>
      <c r="E95" s="387" t="s">
        <v>217</v>
      </c>
      <c r="F95" s="387" t="s">
        <v>282</v>
      </c>
      <c r="G95" s="387"/>
      <c r="H95" s="449">
        <v>76.2</v>
      </c>
    </row>
    <row r="96" spans="1:8" ht="210.75" customHeight="1" thickBot="1" x14ac:dyDescent="0.3">
      <c r="A96" s="197"/>
      <c r="B96" s="64" t="s">
        <v>281</v>
      </c>
      <c r="C96" s="130">
        <v>992</v>
      </c>
      <c r="D96" s="61" t="s">
        <v>123</v>
      </c>
      <c r="E96" s="61" t="s">
        <v>217</v>
      </c>
      <c r="F96" s="62" t="s">
        <v>279</v>
      </c>
      <c r="G96" s="83"/>
      <c r="H96" s="82">
        <v>76.2</v>
      </c>
    </row>
    <row r="97" spans="1:8" ht="202.5" customHeight="1" thickBot="1" x14ac:dyDescent="0.3">
      <c r="A97" s="161"/>
      <c r="B97" s="85" t="s">
        <v>278</v>
      </c>
      <c r="C97" s="166">
        <v>992</v>
      </c>
      <c r="D97" s="62" t="s">
        <v>123</v>
      </c>
      <c r="E97" s="62" t="s">
        <v>217</v>
      </c>
      <c r="F97" s="69" t="s">
        <v>522</v>
      </c>
      <c r="G97" s="72"/>
      <c r="H97" s="432">
        <v>76.2</v>
      </c>
    </row>
    <row r="98" spans="1:8" ht="36.75" customHeight="1" thickBot="1" x14ac:dyDescent="0.3">
      <c r="A98" s="161"/>
      <c r="B98" s="64" t="s">
        <v>263</v>
      </c>
      <c r="C98" s="130">
        <v>992</v>
      </c>
      <c r="D98" s="61" t="s">
        <v>270</v>
      </c>
      <c r="E98" s="61" t="s">
        <v>217</v>
      </c>
      <c r="F98" s="72" t="s">
        <v>277</v>
      </c>
      <c r="G98" s="83" t="s">
        <v>261</v>
      </c>
      <c r="H98" s="82">
        <v>76.2</v>
      </c>
    </row>
    <row r="99" spans="1:8" ht="178.5" customHeight="1" thickBot="1" x14ac:dyDescent="0.3">
      <c r="A99" s="384"/>
      <c r="B99" s="390" t="s">
        <v>276</v>
      </c>
      <c r="C99" s="386">
        <v>992</v>
      </c>
      <c r="D99" s="387" t="s">
        <v>271</v>
      </c>
      <c r="E99" s="387" t="s">
        <v>217</v>
      </c>
      <c r="F99" s="387" t="s">
        <v>275</v>
      </c>
      <c r="G99" s="387"/>
      <c r="H99" s="449">
        <v>155.80000000000001</v>
      </c>
    </row>
    <row r="100" spans="1:8" ht="207" thickBot="1" x14ac:dyDescent="0.3">
      <c r="A100" s="161"/>
      <c r="B100" s="64" t="s">
        <v>274</v>
      </c>
      <c r="C100" s="130">
        <v>992</v>
      </c>
      <c r="D100" s="61" t="s">
        <v>271</v>
      </c>
      <c r="E100" s="61" t="s">
        <v>217</v>
      </c>
      <c r="F100" s="62" t="s">
        <v>273</v>
      </c>
      <c r="G100" s="61"/>
      <c r="H100" s="82">
        <v>155.80000000000001</v>
      </c>
    </row>
    <row r="101" spans="1:8" ht="207" thickBot="1" x14ac:dyDescent="0.3">
      <c r="A101" s="197"/>
      <c r="B101" s="85" t="s">
        <v>272</v>
      </c>
      <c r="C101" s="166">
        <v>992</v>
      </c>
      <c r="D101" s="62" t="s">
        <v>123</v>
      </c>
      <c r="E101" s="62" t="s">
        <v>217</v>
      </c>
      <c r="F101" s="69" t="s">
        <v>269</v>
      </c>
      <c r="G101" s="62"/>
      <c r="H101" s="432">
        <v>155.80000000000001</v>
      </c>
    </row>
    <row r="102" spans="1:8" ht="19.5" thickBot="1" x14ac:dyDescent="0.3">
      <c r="A102" s="105"/>
      <c r="B102" s="64" t="s">
        <v>263</v>
      </c>
      <c r="C102" s="130">
        <v>992</v>
      </c>
      <c r="D102" s="61" t="s">
        <v>270</v>
      </c>
      <c r="E102" s="61" t="s">
        <v>217</v>
      </c>
      <c r="F102" s="72" t="s">
        <v>269</v>
      </c>
      <c r="G102" s="61" t="s">
        <v>261</v>
      </c>
      <c r="H102" s="82">
        <v>155.80000000000001</v>
      </c>
    </row>
    <row r="103" spans="1:8" ht="207" thickBot="1" x14ac:dyDescent="0.3">
      <c r="A103" s="414"/>
      <c r="B103" s="390" t="s">
        <v>268</v>
      </c>
      <c r="C103" s="386">
        <v>992</v>
      </c>
      <c r="D103" s="387" t="s">
        <v>123</v>
      </c>
      <c r="E103" s="387" t="s">
        <v>217</v>
      </c>
      <c r="F103" s="387" t="s">
        <v>267</v>
      </c>
      <c r="G103" s="387"/>
      <c r="H103" s="449">
        <v>187.8</v>
      </c>
    </row>
    <row r="104" spans="1:8" ht="214.5" customHeight="1" thickBot="1" x14ac:dyDescent="0.3">
      <c r="A104" s="197"/>
      <c r="B104" s="64" t="s">
        <v>266</v>
      </c>
      <c r="C104" s="130">
        <v>992</v>
      </c>
      <c r="D104" s="61" t="s">
        <v>123</v>
      </c>
      <c r="E104" s="61" t="s">
        <v>217</v>
      </c>
      <c r="F104" s="62" t="s">
        <v>265</v>
      </c>
      <c r="G104" s="61"/>
      <c r="H104" s="82">
        <v>187.8</v>
      </c>
    </row>
    <row r="105" spans="1:8" ht="209.25" customHeight="1" thickBot="1" x14ac:dyDescent="0.3">
      <c r="A105" s="105"/>
      <c r="B105" s="112" t="s">
        <v>264</v>
      </c>
      <c r="C105" s="165">
        <v>992</v>
      </c>
      <c r="D105" s="111" t="s">
        <v>123</v>
      </c>
      <c r="E105" s="111" t="s">
        <v>217</v>
      </c>
      <c r="F105" s="69" t="s">
        <v>517</v>
      </c>
      <c r="G105" s="111"/>
      <c r="H105" s="431">
        <v>187.8</v>
      </c>
    </row>
    <row r="106" spans="1:8" ht="30" customHeight="1" thickBot="1" x14ac:dyDescent="0.3">
      <c r="A106" s="197"/>
      <c r="B106" s="64" t="s">
        <v>263</v>
      </c>
      <c r="C106" s="130">
        <v>992</v>
      </c>
      <c r="D106" s="61" t="s">
        <v>123</v>
      </c>
      <c r="E106" s="61" t="s">
        <v>217</v>
      </c>
      <c r="F106" s="72" t="s">
        <v>262</v>
      </c>
      <c r="G106" s="61" t="s">
        <v>261</v>
      </c>
      <c r="H106" s="82">
        <v>187.8</v>
      </c>
    </row>
    <row r="107" spans="1:8" ht="169.5" customHeight="1" thickBot="1" x14ac:dyDescent="0.3">
      <c r="A107" s="414"/>
      <c r="B107" s="390" t="s">
        <v>260</v>
      </c>
      <c r="C107" s="386">
        <v>992</v>
      </c>
      <c r="D107" s="387" t="s">
        <v>123</v>
      </c>
      <c r="E107" s="387" t="s">
        <v>217</v>
      </c>
      <c r="F107" s="387" t="s">
        <v>259</v>
      </c>
      <c r="G107" s="387"/>
      <c r="H107" s="449">
        <f>H110+H112</f>
        <v>559.1</v>
      </c>
    </row>
    <row r="108" spans="1:8" ht="177" customHeight="1" thickBot="1" x14ac:dyDescent="0.3">
      <c r="A108" s="161"/>
      <c r="B108" s="64" t="s">
        <v>258</v>
      </c>
      <c r="C108" s="130">
        <v>992</v>
      </c>
      <c r="D108" s="61" t="s">
        <v>123</v>
      </c>
      <c r="E108" s="61" t="s">
        <v>217</v>
      </c>
      <c r="F108" s="62" t="s">
        <v>257</v>
      </c>
      <c r="G108" s="61"/>
      <c r="H108" s="82">
        <f>H110</f>
        <v>527.9</v>
      </c>
    </row>
    <row r="109" spans="1:8" ht="186.75" customHeight="1" x14ac:dyDescent="0.25">
      <c r="A109" s="218"/>
      <c r="B109" s="76" t="s">
        <v>256</v>
      </c>
      <c r="C109" s="129">
        <v>992</v>
      </c>
      <c r="D109" s="74" t="s">
        <v>123</v>
      </c>
      <c r="E109" s="74" t="s">
        <v>217</v>
      </c>
      <c r="F109" s="75" t="s">
        <v>518</v>
      </c>
      <c r="G109" s="74"/>
      <c r="H109" s="455">
        <f>H110</f>
        <v>527.9</v>
      </c>
    </row>
    <row r="110" spans="1:8" ht="81" customHeight="1" x14ac:dyDescent="0.25">
      <c r="A110" s="223"/>
      <c r="B110" s="63" t="s">
        <v>113</v>
      </c>
      <c r="C110" s="224">
        <v>992</v>
      </c>
      <c r="D110" s="73" t="s">
        <v>123</v>
      </c>
      <c r="E110" s="73" t="s">
        <v>217</v>
      </c>
      <c r="F110" s="94" t="s">
        <v>458</v>
      </c>
      <c r="G110" s="73" t="s">
        <v>110</v>
      </c>
      <c r="H110" s="98">
        <v>527.9</v>
      </c>
    </row>
    <row r="111" spans="1:8" ht="182.25" customHeight="1" x14ac:dyDescent="0.25">
      <c r="A111" s="223"/>
      <c r="B111" s="63" t="s">
        <v>256</v>
      </c>
      <c r="C111" s="224">
        <v>992</v>
      </c>
      <c r="D111" s="73" t="s">
        <v>123</v>
      </c>
      <c r="E111" s="73" t="s">
        <v>217</v>
      </c>
      <c r="F111" s="94" t="s">
        <v>566</v>
      </c>
      <c r="G111" s="73"/>
      <c r="H111" s="98">
        <v>31.2</v>
      </c>
    </row>
    <row r="112" spans="1:8" ht="68.25" customHeight="1" x14ac:dyDescent="0.25">
      <c r="A112" s="223"/>
      <c r="B112" s="63" t="s">
        <v>113</v>
      </c>
      <c r="C112" s="224">
        <v>992</v>
      </c>
      <c r="D112" s="73" t="s">
        <v>123</v>
      </c>
      <c r="E112" s="73" t="s">
        <v>217</v>
      </c>
      <c r="F112" s="94" t="s">
        <v>565</v>
      </c>
      <c r="G112" s="73" t="s">
        <v>110</v>
      </c>
      <c r="H112" s="98">
        <v>31.2</v>
      </c>
    </row>
    <row r="113" spans="1:8" ht="57.75" customHeight="1" x14ac:dyDescent="0.25">
      <c r="A113" s="410"/>
      <c r="B113" s="411" t="s">
        <v>493</v>
      </c>
      <c r="C113" s="412">
        <v>992</v>
      </c>
      <c r="D113" s="413" t="s">
        <v>123</v>
      </c>
      <c r="E113" s="413" t="s">
        <v>217</v>
      </c>
      <c r="F113" s="413" t="s">
        <v>490</v>
      </c>
      <c r="G113" s="413"/>
      <c r="H113" s="456">
        <v>948.6</v>
      </c>
    </row>
    <row r="114" spans="1:8" ht="129" customHeight="1" x14ac:dyDescent="0.25">
      <c r="A114" s="223"/>
      <c r="B114" s="63" t="s">
        <v>494</v>
      </c>
      <c r="C114" s="224">
        <v>992</v>
      </c>
      <c r="D114" s="73" t="s">
        <v>123</v>
      </c>
      <c r="E114" s="73" t="s">
        <v>217</v>
      </c>
      <c r="F114" s="94" t="s">
        <v>491</v>
      </c>
      <c r="G114" s="73"/>
      <c r="H114" s="98">
        <v>948.6</v>
      </c>
    </row>
    <row r="115" spans="1:8" ht="76.5" customHeight="1" x14ac:dyDescent="0.25">
      <c r="A115" s="223"/>
      <c r="B115" s="63" t="s">
        <v>496</v>
      </c>
      <c r="C115" s="224">
        <v>992</v>
      </c>
      <c r="D115" s="73" t="s">
        <v>123</v>
      </c>
      <c r="E115" s="73" t="s">
        <v>217</v>
      </c>
      <c r="F115" s="94" t="s">
        <v>492</v>
      </c>
      <c r="G115" s="73"/>
      <c r="H115" s="98">
        <v>948.6</v>
      </c>
    </row>
    <row r="116" spans="1:8" ht="72.75" customHeight="1" x14ac:dyDescent="0.25">
      <c r="A116" s="223"/>
      <c r="B116" s="63" t="s">
        <v>113</v>
      </c>
      <c r="C116" s="224">
        <v>992</v>
      </c>
      <c r="D116" s="73" t="s">
        <v>123</v>
      </c>
      <c r="E116" s="73" t="s">
        <v>217</v>
      </c>
      <c r="F116" s="94" t="s">
        <v>492</v>
      </c>
      <c r="G116" s="73" t="s">
        <v>110</v>
      </c>
      <c r="H116" s="98">
        <v>948.6</v>
      </c>
    </row>
    <row r="117" spans="1:8" ht="69.75" customHeight="1" x14ac:dyDescent="0.25">
      <c r="A117" s="410"/>
      <c r="B117" s="411" t="s">
        <v>493</v>
      </c>
      <c r="C117" s="412">
        <v>992</v>
      </c>
      <c r="D117" s="413" t="s">
        <v>123</v>
      </c>
      <c r="E117" s="413" t="s">
        <v>217</v>
      </c>
      <c r="F117" s="413" t="s">
        <v>544</v>
      </c>
      <c r="G117" s="413"/>
      <c r="H117" s="456">
        <v>6351.1</v>
      </c>
    </row>
    <row r="118" spans="1:8" ht="123.75" customHeight="1" x14ac:dyDescent="0.25">
      <c r="A118" s="223"/>
      <c r="B118" s="285" t="s">
        <v>553</v>
      </c>
      <c r="C118" s="224">
        <v>992</v>
      </c>
      <c r="D118" s="73" t="s">
        <v>123</v>
      </c>
      <c r="E118" s="73" t="s">
        <v>217</v>
      </c>
      <c r="F118" s="94" t="s">
        <v>545</v>
      </c>
      <c r="G118" s="73"/>
      <c r="H118" s="98">
        <v>6351.1</v>
      </c>
    </row>
    <row r="119" spans="1:8" ht="104.25" customHeight="1" x14ac:dyDescent="0.25">
      <c r="A119" s="223"/>
      <c r="B119" s="63" t="s">
        <v>496</v>
      </c>
      <c r="C119" s="224">
        <v>992</v>
      </c>
      <c r="D119" s="73" t="s">
        <v>123</v>
      </c>
      <c r="E119" s="73" t="s">
        <v>217</v>
      </c>
      <c r="F119" s="94" t="s">
        <v>546</v>
      </c>
      <c r="G119" s="73"/>
      <c r="H119" s="98">
        <v>6351.1</v>
      </c>
    </row>
    <row r="120" spans="1:8" ht="67.5" customHeight="1" x14ac:dyDescent="0.25">
      <c r="A120" s="223"/>
      <c r="B120" s="63" t="s">
        <v>113</v>
      </c>
      <c r="C120" s="224">
        <v>992</v>
      </c>
      <c r="D120" s="73" t="s">
        <v>123</v>
      </c>
      <c r="E120" s="73" t="s">
        <v>217</v>
      </c>
      <c r="F120" s="94" t="s">
        <v>546</v>
      </c>
      <c r="G120" s="73" t="s">
        <v>110</v>
      </c>
      <c r="H120" s="98">
        <v>6351.1</v>
      </c>
    </row>
    <row r="121" spans="1:8" ht="58.5" customHeight="1" x14ac:dyDescent="0.25">
      <c r="A121" s="415"/>
      <c r="B121" s="416" t="s">
        <v>383</v>
      </c>
      <c r="C121" s="417">
        <v>992</v>
      </c>
      <c r="D121" s="418" t="s">
        <v>123</v>
      </c>
      <c r="E121" s="418" t="s">
        <v>217</v>
      </c>
      <c r="F121" s="418" t="s">
        <v>369</v>
      </c>
      <c r="G121" s="418"/>
      <c r="H121" s="457">
        <v>650</v>
      </c>
    </row>
    <row r="122" spans="1:8" ht="48" customHeight="1" x14ac:dyDescent="0.3">
      <c r="A122" s="419"/>
      <c r="B122" s="420" t="s">
        <v>346</v>
      </c>
      <c r="C122" s="421">
        <v>992</v>
      </c>
      <c r="D122" s="318" t="s">
        <v>123</v>
      </c>
      <c r="E122" s="318" t="s">
        <v>217</v>
      </c>
      <c r="F122" s="318" t="s">
        <v>477</v>
      </c>
      <c r="G122" s="422"/>
      <c r="H122" s="323">
        <v>650</v>
      </c>
    </row>
    <row r="123" spans="1:8" ht="132" thickBot="1" x14ac:dyDescent="0.35">
      <c r="A123" s="219"/>
      <c r="B123" s="85" t="s">
        <v>478</v>
      </c>
      <c r="C123" s="272">
        <v>992</v>
      </c>
      <c r="D123" s="62" t="s">
        <v>123</v>
      </c>
      <c r="E123" s="62" t="s">
        <v>217</v>
      </c>
      <c r="F123" s="62" t="s">
        <v>479</v>
      </c>
      <c r="G123" s="273"/>
      <c r="H123" s="432">
        <v>650</v>
      </c>
    </row>
    <row r="124" spans="1:8" ht="57" thickBot="1" x14ac:dyDescent="0.3">
      <c r="A124" s="219"/>
      <c r="B124" s="85" t="s">
        <v>113</v>
      </c>
      <c r="C124" s="274">
        <v>992</v>
      </c>
      <c r="D124" s="62" t="s">
        <v>123</v>
      </c>
      <c r="E124" s="62" t="s">
        <v>217</v>
      </c>
      <c r="F124" s="62" t="s">
        <v>479</v>
      </c>
      <c r="G124" s="274">
        <v>200</v>
      </c>
      <c r="H124" s="448">
        <v>650</v>
      </c>
    </row>
    <row r="125" spans="1:8" ht="38.25" thickBot="1" x14ac:dyDescent="0.3">
      <c r="A125" s="164"/>
      <c r="B125" s="96" t="s">
        <v>37</v>
      </c>
      <c r="C125" s="163">
        <v>992</v>
      </c>
      <c r="D125" s="95" t="s">
        <v>123</v>
      </c>
      <c r="E125" s="95">
        <v>10</v>
      </c>
      <c r="F125" s="95"/>
      <c r="G125" s="95"/>
      <c r="H125" s="103">
        <f>H126</f>
        <v>62.6</v>
      </c>
    </row>
    <row r="126" spans="1:8" ht="75.75" thickBot="1" x14ac:dyDescent="0.3">
      <c r="A126" s="161"/>
      <c r="B126" s="112" t="s">
        <v>255</v>
      </c>
      <c r="C126" s="165">
        <v>992</v>
      </c>
      <c r="D126" s="111" t="s">
        <v>123</v>
      </c>
      <c r="E126" s="111" t="s">
        <v>124</v>
      </c>
      <c r="F126" s="111" t="s">
        <v>254</v>
      </c>
      <c r="G126" s="111"/>
      <c r="H126" s="431">
        <f>H130</f>
        <v>62.6</v>
      </c>
    </row>
    <row r="127" spans="1:8" ht="76.5" customHeight="1" thickBot="1" x14ac:dyDescent="0.3">
      <c r="A127" s="161"/>
      <c r="B127" s="64" t="s">
        <v>253</v>
      </c>
      <c r="C127" s="130">
        <v>992</v>
      </c>
      <c r="D127" s="62" t="s">
        <v>123</v>
      </c>
      <c r="E127" s="61">
        <v>10</v>
      </c>
      <c r="F127" s="62" t="s">
        <v>252</v>
      </c>
      <c r="G127" s="61"/>
      <c r="H127" s="431">
        <f>H130</f>
        <v>62.6</v>
      </c>
    </row>
    <row r="128" spans="1:8" ht="82.5" customHeight="1" thickBot="1" x14ac:dyDescent="0.3">
      <c r="A128" s="161"/>
      <c r="B128" s="64" t="s">
        <v>251</v>
      </c>
      <c r="C128" s="130">
        <v>992</v>
      </c>
      <c r="D128" s="61" t="s">
        <v>123</v>
      </c>
      <c r="E128" s="61">
        <v>10</v>
      </c>
      <c r="F128" s="62" t="s">
        <v>250</v>
      </c>
      <c r="G128" s="61"/>
      <c r="H128" s="431">
        <f>H130</f>
        <v>62.6</v>
      </c>
    </row>
    <row r="129" spans="1:9" ht="94.5" customHeight="1" thickBot="1" x14ac:dyDescent="0.3">
      <c r="A129" s="161"/>
      <c r="B129" s="64" t="s">
        <v>249</v>
      </c>
      <c r="C129" s="130">
        <v>992</v>
      </c>
      <c r="D129" s="61" t="s">
        <v>123</v>
      </c>
      <c r="E129" s="61" t="s">
        <v>124</v>
      </c>
      <c r="F129" s="62" t="s">
        <v>248</v>
      </c>
      <c r="G129" s="61"/>
      <c r="H129" s="431">
        <f>H130</f>
        <v>62.6</v>
      </c>
      <c r="I129" s="108"/>
    </row>
    <row r="130" spans="1:9" ht="111.75" customHeight="1" thickBot="1" x14ac:dyDescent="0.3">
      <c r="A130" s="161"/>
      <c r="B130" s="64" t="s">
        <v>113</v>
      </c>
      <c r="C130" s="130">
        <v>992</v>
      </c>
      <c r="D130" s="61" t="s">
        <v>123</v>
      </c>
      <c r="E130" s="61">
        <v>10</v>
      </c>
      <c r="F130" s="62" t="s">
        <v>248</v>
      </c>
      <c r="G130" s="61" t="s">
        <v>110</v>
      </c>
      <c r="H130" s="431">
        <v>62.6</v>
      </c>
    </row>
    <row r="131" spans="1:9" ht="120.75" customHeight="1" thickBot="1" x14ac:dyDescent="0.3">
      <c r="A131" s="164"/>
      <c r="B131" s="96" t="s">
        <v>38</v>
      </c>
      <c r="C131" s="163">
        <v>992</v>
      </c>
      <c r="D131" s="95" t="s">
        <v>123</v>
      </c>
      <c r="E131" s="95">
        <v>14</v>
      </c>
      <c r="F131" s="95"/>
      <c r="G131" s="95"/>
      <c r="H131" s="103">
        <f>H136+H140</f>
        <v>12.9</v>
      </c>
    </row>
    <row r="132" spans="1:9" ht="75.75" customHeight="1" thickBot="1" x14ac:dyDescent="0.3">
      <c r="A132" s="249"/>
      <c r="B132" s="85" t="s">
        <v>532</v>
      </c>
      <c r="C132" s="194">
        <v>992</v>
      </c>
      <c r="D132" s="80" t="s">
        <v>123</v>
      </c>
      <c r="E132" s="80" t="s">
        <v>236</v>
      </c>
      <c r="F132" s="80" t="s">
        <v>254</v>
      </c>
      <c r="G132" s="80"/>
      <c r="H132" s="448">
        <v>8.4</v>
      </c>
    </row>
    <row r="133" spans="1:9" ht="90.75" customHeight="1" thickBot="1" x14ac:dyDescent="0.3">
      <c r="A133" s="161"/>
      <c r="B133" s="64" t="s">
        <v>247</v>
      </c>
      <c r="C133" s="130">
        <v>992</v>
      </c>
      <c r="D133" s="61" t="s">
        <v>123</v>
      </c>
      <c r="E133" s="61">
        <v>14</v>
      </c>
      <c r="F133" s="62" t="s">
        <v>246</v>
      </c>
      <c r="G133" s="61"/>
      <c r="H133" s="82">
        <v>8.4</v>
      </c>
    </row>
    <row r="134" spans="1:9" ht="88.5" customHeight="1" thickBot="1" x14ac:dyDescent="0.3">
      <c r="A134" s="161"/>
      <c r="B134" s="64" t="s">
        <v>245</v>
      </c>
      <c r="C134" s="130">
        <v>992</v>
      </c>
      <c r="D134" s="61" t="s">
        <v>123</v>
      </c>
      <c r="E134" s="61">
        <v>14</v>
      </c>
      <c r="F134" s="62" t="s">
        <v>244</v>
      </c>
      <c r="G134" s="61"/>
      <c r="H134" s="82">
        <v>8.4</v>
      </c>
    </row>
    <row r="135" spans="1:9" ht="188.25" thickBot="1" x14ac:dyDescent="0.3">
      <c r="A135" s="161"/>
      <c r="B135" s="64" t="s">
        <v>243</v>
      </c>
      <c r="C135" s="130">
        <v>992</v>
      </c>
      <c r="D135" s="61" t="s">
        <v>123</v>
      </c>
      <c r="E135" s="61" t="s">
        <v>236</v>
      </c>
      <c r="F135" s="62" t="s">
        <v>242</v>
      </c>
      <c r="G135" s="61"/>
      <c r="H135" s="82">
        <v>8.4</v>
      </c>
    </row>
    <row r="136" spans="1:9" ht="66" customHeight="1" thickBot="1" x14ac:dyDescent="0.3">
      <c r="A136" s="161"/>
      <c r="B136" s="64" t="s">
        <v>113</v>
      </c>
      <c r="C136" s="130">
        <v>992</v>
      </c>
      <c r="D136" s="61" t="s">
        <v>123</v>
      </c>
      <c r="E136" s="61">
        <v>14</v>
      </c>
      <c r="F136" s="62" t="s">
        <v>242</v>
      </c>
      <c r="G136" s="61" t="s">
        <v>110</v>
      </c>
      <c r="H136" s="82">
        <v>8.4</v>
      </c>
    </row>
    <row r="137" spans="1:9" ht="102.75" customHeight="1" thickBot="1" x14ac:dyDescent="0.3">
      <c r="A137" s="105"/>
      <c r="B137" s="64" t="s">
        <v>241</v>
      </c>
      <c r="C137" s="130">
        <v>992</v>
      </c>
      <c r="D137" s="61" t="s">
        <v>123</v>
      </c>
      <c r="E137" s="61">
        <v>14</v>
      </c>
      <c r="F137" s="62" t="s">
        <v>240</v>
      </c>
      <c r="G137" s="61"/>
      <c r="H137" s="450">
        <v>4.5</v>
      </c>
    </row>
    <row r="138" spans="1:9" ht="94.5" thickBot="1" x14ac:dyDescent="0.3">
      <c r="A138" s="161"/>
      <c r="B138" s="64" t="s">
        <v>239</v>
      </c>
      <c r="C138" s="130">
        <v>992</v>
      </c>
      <c r="D138" s="61" t="s">
        <v>123</v>
      </c>
      <c r="E138" s="61">
        <v>14</v>
      </c>
      <c r="F138" s="62" t="s">
        <v>238</v>
      </c>
      <c r="G138" s="61"/>
      <c r="H138" s="82">
        <v>4.5</v>
      </c>
    </row>
    <row r="139" spans="1:9" ht="79.5" customHeight="1" thickBot="1" x14ac:dyDescent="0.3">
      <c r="A139" s="161"/>
      <c r="B139" s="64" t="s">
        <v>237</v>
      </c>
      <c r="C139" s="130">
        <v>992</v>
      </c>
      <c r="D139" s="61" t="s">
        <v>123</v>
      </c>
      <c r="E139" s="61">
        <v>14</v>
      </c>
      <c r="F139" s="62" t="s">
        <v>235</v>
      </c>
      <c r="G139" s="61"/>
      <c r="H139" s="82">
        <v>4.5</v>
      </c>
    </row>
    <row r="140" spans="1:9" ht="104.25" customHeight="1" thickBot="1" x14ac:dyDescent="0.3">
      <c r="A140" s="161"/>
      <c r="B140" s="64" t="s">
        <v>113</v>
      </c>
      <c r="C140" s="130">
        <v>992</v>
      </c>
      <c r="D140" s="61" t="s">
        <v>123</v>
      </c>
      <c r="E140" s="61" t="s">
        <v>236</v>
      </c>
      <c r="F140" s="62" t="s">
        <v>235</v>
      </c>
      <c r="G140" s="61" t="s">
        <v>110</v>
      </c>
      <c r="H140" s="82">
        <v>4.5</v>
      </c>
    </row>
    <row r="141" spans="1:9" ht="75.75" customHeight="1" thickBot="1" x14ac:dyDescent="0.3">
      <c r="A141" s="403" t="s">
        <v>39</v>
      </c>
      <c r="B141" s="404" t="s">
        <v>40</v>
      </c>
      <c r="C141" s="405">
        <v>992</v>
      </c>
      <c r="D141" s="383" t="s">
        <v>209</v>
      </c>
      <c r="E141" s="383"/>
      <c r="F141" s="383"/>
      <c r="G141" s="383"/>
      <c r="H141" s="458">
        <f>H142+H147+H160</f>
        <v>39583.200000000004</v>
      </c>
    </row>
    <row r="142" spans="1:9" ht="64.5" customHeight="1" thickBot="1" x14ac:dyDescent="0.3">
      <c r="A142" s="164"/>
      <c r="B142" s="67" t="s">
        <v>41</v>
      </c>
      <c r="C142" s="131">
        <v>992</v>
      </c>
      <c r="D142" s="66" t="s">
        <v>209</v>
      </c>
      <c r="E142" s="66" t="s">
        <v>181</v>
      </c>
      <c r="F142" s="66"/>
      <c r="G142" s="66"/>
      <c r="H142" s="107">
        <f>H146</f>
        <v>19.5</v>
      </c>
    </row>
    <row r="143" spans="1:9" ht="54" customHeight="1" thickBot="1" x14ac:dyDescent="0.3">
      <c r="A143" s="161"/>
      <c r="B143" s="64" t="s">
        <v>234</v>
      </c>
      <c r="C143" s="130">
        <v>992</v>
      </c>
      <c r="D143" s="61" t="s">
        <v>209</v>
      </c>
      <c r="E143" s="61" t="s">
        <v>181</v>
      </c>
      <c r="F143" s="62" t="s">
        <v>233</v>
      </c>
      <c r="G143" s="61"/>
      <c r="H143" s="82">
        <v>19.5</v>
      </c>
    </row>
    <row r="144" spans="1:9" ht="78.75" customHeight="1" thickBot="1" x14ac:dyDescent="0.3">
      <c r="A144" s="161"/>
      <c r="B144" s="64" t="s">
        <v>232</v>
      </c>
      <c r="C144" s="130">
        <v>992</v>
      </c>
      <c r="D144" s="61" t="s">
        <v>209</v>
      </c>
      <c r="E144" s="61" t="s">
        <v>181</v>
      </c>
      <c r="F144" s="62" t="s">
        <v>231</v>
      </c>
      <c r="G144" s="61"/>
      <c r="H144" s="82">
        <v>19.5</v>
      </c>
    </row>
    <row r="145" spans="1:8" ht="151.5" customHeight="1" thickBot="1" x14ac:dyDescent="0.3">
      <c r="A145" s="161"/>
      <c r="B145" s="64" t="s">
        <v>230</v>
      </c>
      <c r="C145" s="130">
        <v>992</v>
      </c>
      <c r="D145" s="61" t="s">
        <v>209</v>
      </c>
      <c r="E145" s="61" t="s">
        <v>181</v>
      </c>
      <c r="F145" s="62" t="s">
        <v>229</v>
      </c>
      <c r="G145" s="61"/>
      <c r="H145" s="82">
        <v>19.5</v>
      </c>
    </row>
    <row r="146" spans="1:8" ht="160.5" customHeight="1" thickBot="1" x14ac:dyDescent="0.3">
      <c r="A146" s="161"/>
      <c r="B146" s="64" t="s">
        <v>113</v>
      </c>
      <c r="C146" s="130">
        <v>992</v>
      </c>
      <c r="D146" s="61" t="s">
        <v>209</v>
      </c>
      <c r="E146" s="61" t="s">
        <v>181</v>
      </c>
      <c r="F146" s="62" t="s">
        <v>229</v>
      </c>
      <c r="G146" s="61" t="s">
        <v>110</v>
      </c>
      <c r="H146" s="82">
        <v>19.5</v>
      </c>
    </row>
    <row r="147" spans="1:8" ht="38.25" thickBot="1" x14ac:dyDescent="0.3">
      <c r="A147" s="164"/>
      <c r="B147" s="96" t="s">
        <v>42</v>
      </c>
      <c r="C147" s="163">
        <v>992</v>
      </c>
      <c r="D147" s="95" t="s">
        <v>209</v>
      </c>
      <c r="E147" s="95" t="s">
        <v>217</v>
      </c>
      <c r="F147" s="95"/>
      <c r="G147" s="95"/>
      <c r="H147" s="103">
        <f>H152+H156+H159</f>
        <v>39553.700000000004</v>
      </c>
    </row>
    <row r="148" spans="1:8" ht="75.75" thickBot="1" x14ac:dyDescent="0.3">
      <c r="A148" s="249"/>
      <c r="B148" s="85" t="s">
        <v>524</v>
      </c>
      <c r="C148" s="166">
        <v>992</v>
      </c>
      <c r="D148" s="62" t="s">
        <v>209</v>
      </c>
      <c r="E148" s="62" t="s">
        <v>217</v>
      </c>
      <c r="F148" s="62" t="s">
        <v>254</v>
      </c>
      <c r="G148" s="62"/>
      <c r="H148" s="432">
        <v>300</v>
      </c>
    </row>
    <row r="149" spans="1:8" ht="102" customHeight="1" thickBot="1" x14ac:dyDescent="0.3">
      <c r="A149" s="161"/>
      <c r="B149" s="64" t="s">
        <v>523</v>
      </c>
      <c r="C149" s="130">
        <v>992</v>
      </c>
      <c r="D149" s="61" t="s">
        <v>209</v>
      </c>
      <c r="E149" s="61" t="s">
        <v>217</v>
      </c>
      <c r="F149" s="62" t="s">
        <v>227</v>
      </c>
      <c r="G149" s="61"/>
      <c r="H149" s="82">
        <v>300</v>
      </c>
    </row>
    <row r="150" spans="1:8" ht="169.5" thickBot="1" x14ac:dyDescent="0.3">
      <c r="A150" s="161"/>
      <c r="B150" s="64" t="s">
        <v>226</v>
      </c>
      <c r="C150" s="130">
        <v>992</v>
      </c>
      <c r="D150" s="61" t="s">
        <v>209</v>
      </c>
      <c r="E150" s="61" t="s">
        <v>217</v>
      </c>
      <c r="F150" s="62" t="s">
        <v>225</v>
      </c>
      <c r="G150" s="61"/>
      <c r="H150" s="82">
        <v>300</v>
      </c>
    </row>
    <row r="151" spans="1:8" ht="99.75" customHeight="1" thickBot="1" x14ac:dyDescent="0.3">
      <c r="A151" s="197"/>
      <c r="B151" s="64" t="s">
        <v>224</v>
      </c>
      <c r="C151" s="130">
        <v>992</v>
      </c>
      <c r="D151" s="61" t="s">
        <v>209</v>
      </c>
      <c r="E151" s="61" t="s">
        <v>217</v>
      </c>
      <c r="F151" s="62" t="s">
        <v>223</v>
      </c>
      <c r="G151" s="61"/>
      <c r="H151" s="82">
        <v>300</v>
      </c>
    </row>
    <row r="152" spans="1:8" ht="72" customHeight="1" thickBot="1" x14ac:dyDescent="0.3">
      <c r="A152" s="110"/>
      <c r="B152" s="64" t="s">
        <v>113</v>
      </c>
      <c r="C152" s="130">
        <v>992</v>
      </c>
      <c r="D152" s="61" t="s">
        <v>209</v>
      </c>
      <c r="E152" s="61" t="s">
        <v>217</v>
      </c>
      <c r="F152" s="62" t="s">
        <v>223</v>
      </c>
      <c r="G152" s="61" t="s">
        <v>110</v>
      </c>
      <c r="H152" s="431">
        <v>300</v>
      </c>
    </row>
    <row r="153" spans="1:8" ht="84" customHeight="1" thickBot="1" x14ac:dyDescent="0.3">
      <c r="A153" s="161"/>
      <c r="B153" s="85" t="s">
        <v>222</v>
      </c>
      <c r="C153" s="61" t="s">
        <v>381</v>
      </c>
      <c r="D153" s="61" t="s">
        <v>209</v>
      </c>
      <c r="E153" s="61" t="s">
        <v>217</v>
      </c>
      <c r="F153" s="62" t="s">
        <v>221</v>
      </c>
      <c r="G153" s="61"/>
      <c r="H153" s="82">
        <v>266.39999999999998</v>
      </c>
    </row>
    <row r="154" spans="1:8" ht="62.25" customHeight="1" thickBot="1" x14ac:dyDescent="0.3">
      <c r="A154" s="161"/>
      <c r="B154" s="85" t="s">
        <v>220</v>
      </c>
      <c r="C154" s="130">
        <v>992</v>
      </c>
      <c r="D154" s="61" t="s">
        <v>209</v>
      </c>
      <c r="E154" s="61" t="s">
        <v>217</v>
      </c>
      <c r="F154" s="62" t="s">
        <v>219</v>
      </c>
      <c r="G154" s="61"/>
      <c r="H154" s="82">
        <v>266.39999999999998</v>
      </c>
    </row>
    <row r="155" spans="1:8" ht="68.25" customHeight="1" thickBot="1" x14ac:dyDescent="0.3">
      <c r="A155" s="161"/>
      <c r="B155" s="85" t="s">
        <v>218</v>
      </c>
      <c r="C155" s="130">
        <v>992</v>
      </c>
      <c r="D155" s="61" t="s">
        <v>209</v>
      </c>
      <c r="E155" s="61" t="s">
        <v>217</v>
      </c>
      <c r="F155" s="62" t="s">
        <v>216</v>
      </c>
      <c r="G155" s="61"/>
      <c r="H155" s="82">
        <v>266.39999999999998</v>
      </c>
    </row>
    <row r="156" spans="1:8" ht="57" thickBot="1" x14ac:dyDescent="0.3">
      <c r="A156" s="161"/>
      <c r="B156" s="64" t="s">
        <v>113</v>
      </c>
      <c r="C156" s="130">
        <v>992</v>
      </c>
      <c r="D156" s="61" t="s">
        <v>209</v>
      </c>
      <c r="E156" s="61" t="s">
        <v>217</v>
      </c>
      <c r="F156" s="62" t="s">
        <v>216</v>
      </c>
      <c r="G156" s="61" t="s">
        <v>110</v>
      </c>
      <c r="H156" s="82">
        <v>266.39999999999998</v>
      </c>
    </row>
    <row r="157" spans="1:8" ht="75.75" thickBot="1" x14ac:dyDescent="0.3">
      <c r="A157" s="249"/>
      <c r="B157" s="85" t="s">
        <v>525</v>
      </c>
      <c r="C157" s="166">
        <v>992</v>
      </c>
      <c r="D157" s="62" t="s">
        <v>209</v>
      </c>
      <c r="E157" s="62" t="s">
        <v>217</v>
      </c>
      <c r="F157" s="62" t="s">
        <v>516</v>
      </c>
      <c r="G157" s="62"/>
      <c r="H157" s="432">
        <v>38987.300000000003</v>
      </c>
    </row>
    <row r="158" spans="1:8" ht="75.75" thickBot="1" x14ac:dyDescent="0.3">
      <c r="A158" s="249"/>
      <c r="B158" s="85" t="s">
        <v>526</v>
      </c>
      <c r="C158" s="166">
        <v>992</v>
      </c>
      <c r="D158" s="62" t="s">
        <v>209</v>
      </c>
      <c r="E158" s="62" t="s">
        <v>217</v>
      </c>
      <c r="F158" s="62" t="s">
        <v>515</v>
      </c>
      <c r="G158" s="62"/>
      <c r="H158" s="432">
        <v>38987.300000000003</v>
      </c>
    </row>
    <row r="159" spans="1:8" ht="112.5" customHeight="1" thickBot="1" x14ac:dyDescent="0.3">
      <c r="A159" s="161"/>
      <c r="B159" s="64" t="s">
        <v>113</v>
      </c>
      <c r="C159" s="130">
        <v>992</v>
      </c>
      <c r="D159" s="61" t="s">
        <v>209</v>
      </c>
      <c r="E159" s="61" t="s">
        <v>217</v>
      </c>
      <c r="F159" s="62" t="s">
        <v>484</v>
      </c>
      <c r="G159" s="61" t="s">
        <v>110</v>
      </c>
      <c r="H159" s="431">
        <v>38987.300000000003</v>
      </c>
    </row>
    <row r="160" spans="1:8" ht="67.5" customHeight="1" thickBot="1" x14ac:dyDescent="0.3">
      <c r="A160" s="164"/>
      <c r="B160" s="67" t="s">
        <v>43</v>
      </c>
      <c r="C160" s="131">
        <v>992</v>
      </c>
      <c r="D160" s="66" t="s">
        <v>209</v>
      </c>
      <c r="E160" s="66">
        <v>12</v>
      </c>
      <c r="F160" s="66"/>
      <c r="G160" s="66"/>
      <c r="H160" s="107">
        <f>H161</f>
        <v>10</v>
      </c>
    </row>
    <row r="161" spans="1:8" ht="89.25" customHeight="1" thickBot="1" x14ac:dyDescent="0.3">
      <c r="A161" s="161"/>
      <c r="B161" s="64" t="s">
        <v>215</v>
      </c>
      <c r="C161" s="130">
        <v>992</v>
      </c>
      <c r="D161" s="61" t="s">
        <v>209</v>
      </c>
      <c r="E161" s="61">
        <v>12</v>
      </c>
      <c r="F161" s="62" t="s">
        <v>214</v>
      </c>
      <c r="G161" s="61"/>
      <c r="H161" s="82">
        <f>H164</f>
        <v>10</v>
      </c>
    </row>
    <row r="162" spans="1:8" ht="90" customHeight="1" thickBot="1" x14ac:dyDescent="0.3">
      <c r="A162" s="161"/>
      <c r="B162" s="64" t="s">
        <v>213</v>
      </c>
      <c r="C162" s="130">
        <v>992</v>
      </c>
      <c r="D162" s="61" t="s">
        <v>209</v>
      </c>
      <c r="E162" s="61" t="s">
        <v>212</v>
      </c>
      <c r="F162" s="62" t="s">
        <v>211</v>
      </c>
      <c r="G162" s="61"/>
      <c r="H162" s="82">
        <f>H163</f>
        <v>10</v>
      </c>
    </row>
    <row r="163" spans="1:8" ht="120" customHeight="1" thickBot="1" x14ac:dyDescent="0.3">
      <c r="A163" s="161"/>
      <c r="B163" s="64" t="s">
        <v>210</v>
      </c>
      <c r="C163" s="130">
        <v>992</v>
      </c>
      <c r="D163" s="61" t="s">
        <v>209</v>
      </c>
      <c r="E163" s="61">
        <v>12</v>
      </c>
      <c r="F163" s="62" t="s">
        <v>208</v>
      </c>
      <c r="G163" s="61"/>
      <c r="H163" s="82">
        <f>H164</f>
        <v>10</v>
      </c>
    </row>
    <row r="164" spans="1:8" ht="68.25" customHeight="1" thickBot="1" x14ac:dyDescent="0.3">
      <c r="A164" s="161"/>
      <c r="B164" s="64" t="s">
        <v>113</v>
      </c>
      <c r="C164" s="130">
        <v>992</v>
      </c>
      <c r="D164" s="61" t="s">
        <v>209</v>
      </c>
      <c r="E164" s="61">
        <v>12</v>
      </c>
      <c r="F164" s="62" t="s">
        <v>208</v>
      </c>
      <c r="G164" s="61" t="s">
        <v>110</v>
      </c>
      <c r="H164" s="82">
        <v>10</v>
      </c>
    </row>
    <row r="165" spans="1:8" ht="63.75" customHeight="1" thickBot="1" x14ac:dyDescent="0.3">
      <c r="A165" s="398" t="s">
        <v>44</v>
      </c>
      <c r="B165" s="399" t="s">
        <v>45</v>
      </c>
      <c r="C165" s="400">
        <v>992</v>
      </c>
      <c r="D165" s="401" t="s">
        <v>181</v>
      </c>
      <c r="E165" s="423"/>
      <c r="F165" s="401"/>
      <c r="G165" s="401"/>
      <c r="H165" s="453">
        <f>H166+H174</f>
        <v>8058.5000000000009</v>
      </c>
    </row>
    <row r="166" spans="1:8" ht="94.5" customHeight="1" thickBot="1" x14ac:dyDescent="0.3">
      <c r="A166" s="164"/>
      <c r="B166" s="67" t="s">
        <v>46</v>
      </c>
      <c r="C166" s="131">
        <v>992</v>
      </c>
      <c r="D166" s="66" t="s">
        <v>181</v>
      </c>
      <c r="E166" s="66" t="s">
        <v>205</v>
      </c>
      <c r="F166" s="66"/>
      <c r="G166" s="66"/>
      <c r="H166" s="107">
        <f>H169+H173</f>
        <v>2832.6000000000004</v>
      </c>
    </row>
    <row r="167" spans="1:8" ht="101.25" customHeight="1" thickBot="1" x14ac:dyDescent="0.3">
      <c r="A167" s="249"/>
      <c r="B167" s="85" t="s">
        <v>476</v>
      </c>
      <c r="C167" s="166">
        <v>992</v>
      </c>
      <c r="D167" s="62" t="s">
        <v>181</v>
      </c>
      <c r="E167" s="62" t="s">
        <v>205</v>
      </c>
      <c r="F167" s="62" t="s">
        <v>345</v>
      </c>
      <c r="G167" s="62"/>
      <c r="H167" s="432">
        <f>H169</f>
        <v>2176.3000000000002</v>
      </c>
    </row>
    <row r="168" spans="1:8" ht="111.75" customHeight="1" thickBot="1" x14ac:dyDescent="0.3">
      <c r="A168" s="249"/>
      <c r="B168" s="85" t="s">
        <v>539</v>
      </c>
      <c r="C168" s="166">
        <v>992</v>
      </c>
      <c r="D168" s="62" t="s">
        <v>181</v>
      </c>
      <c r="E168" s="62" t="s">
        <v>205</v>
      </c>
      <c r="F168" s="62" t="s">
        <v>343</v>
      </c>
      <c r="G168" s="62"/>
      <c r="H168" s="432">
        <f>H169</f>
        <v>2176.3000000000002</v>
      </c>
    </row>
    <row r="169" spans="1:8" ht="70.5" customHeight="1" thickBot="1" x14ac:dyDescent="0.3">
      <c r="A169" s="249"/>
      <c r="B169" s="85" t="s">
        <v>113</v>
      </c>
      <c r="C169" s="166">
        <v>992</v>
      </c>
      <c r="D169" s="62" t="s">
        <v>181</v>
      </c>
      <c r="E169" s="62" t="s">
        <v>205</v>
      </c>
      <c r="F169" s="62" t="s">
        <v>343</v>
      </c>
      <c r="G169" s="62" t="s">
        <v>110</v>
      </c>
      <c r="H169" s="432">
        <v>2176.3000000000002</v>
      </c>
    </row>
    <row r="170" spans="1:8" ht="86.25" customHeight="1" thickBot="1" x14ac:dyDescent="0.3">
      <c r="A170" s="161"/>
      <c r="B170" s="64" t="s">
        <v>425</v>
      </c>
      <c r="C170" s="130">
        <v>992</v>
      </c>
      <c r="D170" s="61" t="s">
        <v>181</v>
      </c>
      <c r="E170" s="61" t="s">
        <v>205</v>
      </c>
      <c r="F170" s="62" t="s">
        <v>207</v>
      </c>
      <c r="G170" s="61"/>
      <c r="H170" s="431">
        <f>H171</f>
        <v>656.3</v>
      </c>
    </row>
    <row r="171" spans="1:8" ht="105" customHeight="1" thickBot="1" x14ac:dyDescent="0.3">
      <c r="A171" s="161"/>
      <c r="B171" s="64" t="s">
        <v>426</v>
      </c>
      <c r="C171" s="130">
        <v>992</v>
      </c>
      <c r="D171" s="61" t="s">
        <v>181</v>
      </c>
      <c r="E171" s="61" t="s">
        <v>205</v>
      </c>
      <c r="F171" s="62" t="s">
        <v>206</v>
      </c>
      <c r="G171" s="61"/>
      <c r="H171" s="431">
        <f>H172</f>
        <v>656.3</v>
      </c>
    </row>
    <row r="172" spans="1:8" ht="144.75" customHeight="1" thickBot="1" x14ac:dyDescent="0.3">
      <c r="A172" s="110"/>
      <c r="B172" s="64" t="s">
        <v>427</v>
      </c>
      <c r="C172" s="130">
        <v>992</v>
      </c>
      <c r="D172" s="61" t="s">
        <v>181</v>
      </c>
      <c r="E172" s="61" t="s">
        <v>205</v>
      </c>
      <c r="F172" s="62" t="s">
        <v>204</v>
      </c>
      <c r="G172" s="61"/>
      <c r="H172" s="431">
        <f>H173</f>
        <v>656.3</v>
      </c>
    </row>
    <row r="173" spans="1:8" ht="57" thickBot="1" x14ac:dyDescent="0.3">
      <c r="A173" s="161"/>
      <c r="B173" s="64" t="s">
        <v>113</v>
      </c>
      <c r="C173" s="130">
        <v>992</v>
      </c>
      <c r="D173" s="61" t="s">
        <v>181</v>
      </c>
      <c r="E173" s="61" t="s">
        <v>205</v>
      </c>
      <c r="F173" s="62" t="s">
        <v>204</v>
      </c>
      <c r="G173" s="61" t="s">
        <v>110</v>
      </c>
      <c r="H173" s="431">
        <v>656.3</v>
      </c>
    </row>
    <row r="174" spans="1:8" ht="36.75" customHeight="1" thickBot="1" x14ac:dyDescent="0.3">
      <c r="A174" s="164"/>
      <c r="B174" s="104" t="s">
        <v>47</v>
      </c>
      <c r="C174" s="163">
        <v>992</v>
      </c>
      <c r="D174" s="95" t="s">
        <v>181</v>
      </c>
      <c r="E174" s="95" t="s">
        <v>123</v>
      </c>
      <c r="F174" s="95"/>
      <c r="G174" s="95"/>
      <c r="H174" s="103">
        <f>H179+H183+H187+H192+H194+H188</f>
        <v>5225.9000000000005</v>
      </c>
    </row>
    <row r="175" spans="1:8" ht="80.25" customHeight="1" thickBot="1" x14ac:dyDescent="0.3">
      <c r="A175" s="161"/>
      <c r="B175" s="162" t="s">
        <v>203</v>
      </c>
      <c r="C175" s="130">
        <v>992</v>
      </c>
      <c r="D175" s="61" t="s">
        <v>181</v>
      </c>
      <c r="E175" s="61" t="s">
        <v>123</v>
      </c>
      <c r="F175" s="62" t="s">
        <v>202</v>
      </c>
      <c r="G175" s="61"/>
      <c r="H175" s="82">
        <f>H176+H180+H184+H189+H193</f>
        <v>4766.1000000000004</v>
      </c>
    </row>
    <row r="176" spans="1:8" ht="132" thickBot="1" x14ac:dyDescent="0.3">
      <c r="A176" s="161"/>
      <c r="B176" s="102" t="s">
        <v>201</v>
      </c>
      <c r="C176" s="130">
        <v>992</v>
      </c>
      <c r="D176" s="61" t="s">
        <v>181</v>
      </c>
      <c r="E176" s="61" t="s">
        <v>123</v>
      </c>
      <c r="F176" s="62" t="s">
        <v>200</v>
      </c>
      <c r="G176" s="61"/>
      <c r="H176" s="82">
        <f>H177</f>
        <v>1897.9</v>
      </c>
    </row>
    <row r="177" spans="1:8" ht="171.75" customHeight="1" thickBot="1" x14ac:dyDescent="0.3">
      <c r="A177" s="140"/>
      <c r="B177" s="102" t="s">
        <v>199</v>
      </c>
      <c r="C177" s="130">
        <v>992</v>
      </c>
      <c r="D177" s="61" t="s">
        <v>181</v>
      </c>
      <c r="E177" s="61" t="s">
        <v>123</v>
      </c>
      <c r="F177" s="62" t="s">
        <v>198</v>
      </c>
      <c r="G177" s="61"/>
      <c r="H177" s="82">
        <f>H178</f>
        <v>1897.9</v>
      </c>
    </row>
    <row r="178" spans="1:8" ht="150.75" thickBot="1" x14ac:dyDescent="0.3">
      <c r="A178" s="160"/>
      <c r="B178" s="102" t="s">
        <v>197</v>
      </c>
      <c r="C178" s="130">
        <v>992</v>
      </c>
      <c r="D178" s="61" t="s">
        <v>181</v>
      </c>
      <c r="E178" s="61" t="s">
        <v>123</v>
      </c>
      <c r="F178" s="62" t="s">
        <v>196</v>
      </c>
      <c r="G178" s="61"/>
      <c r="H178" s="82">
        <f>H179</f>
        <v>1897.9</v>
      </c>
    </row>
    <row r="179" spans="1:8" ht="74.25" customHeight="1" thickBot="1" x14ac:dyDescent="0.3">
      <c r="A179" s="140"/>
      <c r="B179" s="64" t="s">
        <v>113</v>
      </c>
      <c r="C179" s="130">
        <v>992</v>
      </c>
      <c r="D179" s="61" t="s">
        <v>181</v>
      </c>
      <c r="E179" s="61" t="s">
        <v>123</v>
      </c>
      <c r="F179" s="62" t="s">
        <v>196</v>
      </c>
      <c r="G179" s="61" t="s">
        <v>110</v>
      </c>
      <c r="H179" s="82">
        <v>1897.9</v>
      </c>
    </row>
    <row r="180" spans="1:8" ht="132.75" customHeight="1" thickBot="1" x14ac:dyDescent="0.3">
      <c r="A180" s="140"/>
      <c r="B180" s="159" t="s">
        <v>195</v>
      </c>
      <c r="C180" s="130">
        <v>992</v>
      </c>
      <c r="D180" s="61" t="s">
        <v>181</v>
      </c>
      <c r="E180" s="61" t="s">
        <v>123</v>
      </c>
      <c r="F180" s="62" t="s">
        <v>194</v>
      </c>
      <c r="G180" s="61"/>
      <c r="H180" s="82">
        <f>H181</f>
        <v>112.1</v>
      </c>
    </row>
    <row r="181" spans="1:8" ht="188.25" thickBot="1" x14ac:dyDescent="0.3">
      <c r="A181" s="140"/>
      <c r="B181" s="102" t="s">
        <v>380</v>
      </c>
      <c r="C181" s="130">
        <v>992</v>
      </c>
      <c r="D181" s="61" t="s">
        <v>181</v>
      </c>
      <c r="E181" s="61" t="s">
        <v>123</v>
      </c>
      <c r="F181" s="62" t="s">
        <v>191</v>
      </c>
      <c r="G181" s="61"/>
      <c r="H181" s="82">
        <f>H182</f>
        <v>112.1</v>
      </c>
    </row>
    <row r="182" spans="1:8" ht="188.25" thickBot="1" x14ac:dyDescent="0.3">
      <c r="A182" s="140"/>
      <c r="B182" s="102" t="s">
        <v>190</v>
      </c>
      <c r="C182" s="130">
        <v>992</v>
      </c>
      <c r="D182" s="61" t="s">
        <v>181</v>
      </c>
      <c r="E182" s="61" t="s">
        <v>123</v>
      </c>
      <c r="F182" s="62" t="s">
        <v>189</v>
      </c>
      <c r="G182" s="61"/>
      <c r="H182" s="82">
        <f>H183</f>
        <v>112.1</v>
      </c>
    </row>
    <row r="183" spans="1:8" ht="72" customHeight="1" thickBot="1" x14ac:dyDescent="0.3">
      <c r="A183" s="65"/>
      <c r="B183" s="64" t="s">
        <v>113</v>
      </c>
      <c r="C183" s="130">
        <v>992</v>
      </c>
      <c r="D183" s="61" t="s">
        <v>181</v>
      </c>
      <c r="E183" s="74" t="s">
        <v>123</v>
      </c>
      <c r="F183" s="75" t="s">
        <v>189</v>
      </c>
      <c r="G183" s="74" t="s">
        <v>110</v>
      </c>
      <c r="H183" s="82">
        <v>112.1</v>
      </c>
    </row>
    <row r="184" spans="1:8" ht="136.5" customHeight="1" thickBot="1" x14ac:dyDescent="0.3">
      <c r="A184" s="140"/>
      <c r="B184" s="102" t="s">
        <v>442</v>
      </c>
      <c r="C184" s="130">
        <v>992</v>
      </c>
      <c r="D184" s="158" t="s">
        <v>181</v>
      </c>
      <c r="E184" s="203" t="s">
        <v>123</v>
      </c>
      <c r="F184" s="204" t="s">
        <v>188</v>
      </c>
      <c r="G184" s="203"/>
      <c r="H184" s="82">
        <f>H185</f>
        <v>61</v>
      </c>
    </row>
    <row r="185" spans="1:8" ht="168.75" customHeight="1" thickBot="1" x14ac:dyDescent="0.3">
      <c r="A185" s="201"/>
      <c r="B185" s="157" t="s">
        <v>441</v>
      </c>
      <c r="C185" s="201">
        <v>992</v>
      </c>
      <c r="D185" s="203" t="s">
        <v>181</v>
      </c>
      <c r="E185" s="203" t="s">
        <v>123</v>
      </c>
      <c r="F185" s="204" t="s">
        <v>187</v>
      </c>
      <c r="G185" s="203"/>
      <c r="H185" s="82">
        <f>H186</f>
        <v>61</v>
      </c>
    </row>
    <row r="186" spans="1:8" ht="156.75" customHeight="1" thickBot="1" x14ac:dyDescent="0.3">
      <c r="A186" s="201"/>
      <c r="B186" s="157" t="s">
        <v>438</v>
      </c>
      <c r="C186" s="201">
        <v>992</v>
      </c>
      <c r="D186" s="203" t="s">
        <v>181</v>
      </c>
      <c r="E186" s="203" t="s">
        <v>123</v>
      </c>
      <c r="F186" s="204" t="s">
        <v>186</v>
      </c>
      <c r="G186" s="203"/>
      <c r="H186" s="82">
        <f>H187</f>
        <v>61</v>
      </c>
    </row>
    <row r="187" spans="1:8" ht="153" customHeight="1" thickBot="1" x14ac:dyDescent="0.3">
      <c r="A187" s="251"/>
      <c r="B187" s="255" t="s">
        <v>113</v>
      </c>
      <c r="C187" s="254">
        <v>992</v>
      </c>
      <c r="D187" s="252" t="s">
        <v>181</v>
      </c>
      <c r="E187" s="252" t="s">
        <v>123</v>
      </c>
      <c r="F187" s="253" t="s">
        <v>186</v>
      </c>
      <c r="G187" s="252" t="s">
        <v>110</v>
      </c>
      <c r="H187" s="459">
        <v>61</v>
      </c>
    </row>
    <row r="188" spans="1:8" ht="77.25" customHeight="1" thickBot="1" x14ac:dyDescent="0.3">
      <c r="A188" s="254"/>
      <c r="B188" s="63" t="s">
        <v>542</v>
      </c>
      <c r="C188" s="50">
        <v>992</v>
      </c>
      <c r="D188" s="73" t="s">
        <v>181</v>
      </c>
      <c r="E188" s="73" t="s">
        <v>123</v>
      </c>
      <c r="F188" s="94" t="s">
        <v>186</v>
      </c>
      <c r="G188" s="228">
        <v>600</v>
      </c>
      <c r="H188" s="156">
        <v>459.8</v>
      </c>
    </row>
    <row r="189" spans="1:8" ht="74.25" customHeight="1" thickBot="1" x14ac:dyDescent="0.3">
      <c r="A189" s="201"/>
      <c r="B189" s="202" t="s">
        <v>185</v>
      </c>
      <c r="C189" s="201">
        <v>992</v>
      </c>
      <c r="D189" s="203" t="s">
        <v>181</v>
      </c>
      <c r="E189" s="203" t="s">
        <v>123</v>
      </c>
      <c r="F189" s="204" t="s">
        <v>184</v>
      </c>
      <c r="G189" s="203"/>
      <c r="H189" s="156">
        <f>H192</f>
        <v>2195.1</v>
      </c>
    </row>
    <row r="190" spans="1:8" ht="168.75" customHeight="1" thickBot="1" x14ac:dyDescent="0.3">
      <c r="A190" s="201"/>
      <c r="B190" s="202" t="s">
        <v>183</v>
      </c>
      <c r="C190" s="201">
        <v>992</v>
      </c>
      <c r="D190" s="203" t="s">
        <v>181</v>
      </c>
      <c r="E190" s="203" t="s">
        <v>123</v>
      </c>
      <c r="F190" s="204" t="s">
        <v>182</v>
      </c>
      <c r="G190" s="203"/>
      <c r="H190" s="156">
        <f>H191</f>
        <v>2195.1</v>
      </c>
    </row>
    <row r="191" spans="1:8" ht="156.75" customHeight="1" thickBot="1" x14ac:dyDescent="0.3">
      <c r="A191" s="201"/>
      <c r="B191" s="232" t="s">
        <v>501</v>
      </c>
      <c r="C191" s="201">
        <v>992</v>
      </c>
      <c r="D191" s="203" t="s">
        <v>181</v>
      </c>
      <c r="E191" s="203" t="s">
        <v>123</v>
      </c>
      <c r="F191" s="230" t="s">
        <v>499</v>
      </c>
      <c r="G191" s="203"/>
      <c r="H191" s="156">
        <f>H192</f>
        <v>2195.1</v>
      </c>
    </row>
    <row r="192" spans="1:8" ht="69.75" customHeight="1" thickBot="1" x14ac:dyDescent="0.3">
      <c r="A192" s="201"/>
      <c r="B192" s="99" t="s">
        <v>113</v>
      </c>
      <c r="C192" s="233">
        <v>992</v>
      </c>
      <c r="D192" s="203" t="s">
        <v>181</v>
      </c>
      <c r="E192" s="203" t="s">
        <v>123</v>
      </c>
      <c r="F192" s="230" t="s">
        <v>499</v>
      </c>
      <c r="G192" s="203" t="s">
        <v>110</v>
      </c>
      <c r="H192" s="156">
        <v>2195.1</v>
      </c>
    </row>
    <row r="193" spans="1:13" ht="84" customHeight="1" thickBot="1" x14ac:dyDescent="0.3">
      <c r="A193" s="128"/>
      <c r="B193" s="63" t="s">
        <v>500</v>
      </c>
      <c r="C193" s="224">
        <v>992</v>
      </c>
      <c r="D193" s="114" t="s">
        <v>181</v>
      </c>
      <c r="E193" s="229" t="s">
        <v>123</v>
      </c>
      <c r="F193" s="230" t="s">
        <v>498</v>
      </c>
      <c r="G193" s="229"/>
      <c r="H193" s="156">
        <v>500</v>
      </c>
    </row>
    <row r="194" spans="1:13" ht="120.75" customHeight="1" thickBot="1" x14ac:dyDescent="0.3">
      <c r="A194" s="231"/>
      <c r="B194" s="99" t="s">
        <v>113</v>
      </c>
      <c r="C194" s="234">
        <v>992</v>
      </c>
      <c r="D194" s="229" t="s">
        <v>181</v>
      </c>
      <c r="E194" s="229" t="s">
        <v>123</v>
      </c>
      <c r="F194" s="230" t="s">
        <v>498</v>
      </c>
      <c r="G194" s="229" t="s">
        <v>110</v>
      </c>
      <c r="H194" s="156">
        <v>500</v>
      </c>
      <c r="M194" s="377"/>
    </row>
    <row r="195" spans="1:13" ht="45.75" customHeight="1" thickBot="1" x14ac:dyDescent="0.3">
      <c r="A195" s="424" t="s">
        <v>48</v>
      </c>
      <c r="B195" s="425" t="s">
        <v>49</v>
      </c>
      <c r="C195" s="424">
        <v>992</v>
      </c>
      <c r="D195" s="426" t="s">
        <v>174</v>
      </c>
      <c r="E195" s="426"/>
      <c r="F195" s="426"/>
      <c r="G195" s="426"/>
      <c r="H195" s="460">
        <v>75</v>
      </c>
    </row>
    <row r="196" spans="1:13" ht="57" customHeight="1" thickBot="1" x14ac:dyDescent="0.3">
      <c r="A196" s="201"/>
      <c r="B196" s="207" t="s">
        <v>511</v>
      </c>
      <c r="C196" s="206">
        <v>992</v>
      </c>
      <c r="D196" s="205" t="s">
        <v>174</v>
      </c>
      <c r="E196" s="205" t="s">
        <v>174</v>
      </c>
      <c r="F196" s="205"/>
      <c r="G196" s="205"/>
      <c r="H196" s="461">
        <v>75</v>
      </c>
    </row>
    <row r="197" spans="1:13" ht="71.25" customHeight="1" thickBot="1" x14ac:dyDescent="0.3">
      <c r="A197" s="202"/>
      <c r="B197" s="202" t="s">
        <v>180</v>
      </c>
      <c r="C197" s="201">
        <v>992</v>
      </c>
      <c r="D197" s="203" t="s">
        <v>174</v>
      </c>
      <c r="E197" s="203" t="s">
        <v>174</v>
      </c>
      <c r="F197" s="204" t="s">
        <v>120</v>
      </c>
      <c r="G197" s="203"/>
      <c r="H197" s="156">
        <v>75</v>
      </c>
    </row>
    <row r="198" spans="1:13" ht="78" customHeight="1" thickBot="1" x14ac:dyDescent="0.3">
      <c r="A198" s="202"/>
      <c r="B198" s="202" t="s">
        <v>179</v>
      </c>
      <c r="C198" s="201">
        <v>992</v>
      </c>
      <c r="D198" s="203" t="s">
        <v>174</v>
      </c>
      <c r="E198" s="203" t="s">
        <v>174</v>
      </c>
      <c r="F198" s="204" t="s">
        <v>178</v>
      </c>
      <c r="G198" s="155"/>
      <c r="H198" s="156">
        <v>75</v>
      </c>
    </row>
    <row r="199" spans="1:13" ht="60" customHeight="1" thickBot="1" x14ac:dyDescent="0.3">
      <c r="A199" s="202"/>
      <c r="B199" s="116" t="s">
        <v>177</v>
      </c>
      <c r="C199" s="201">
        <v>992</v>
      </c>
      <c r="D199" s="154" t="s">
        <v>174</v>
      </c>
      <c r="E199" s="203" t="s">
        <v>174</v>
      </c>
      <c r="F199" s="204" t="s">
        <v>176</v>
      </c>
      <c r="G199" s="203"/>
      <c r="H199" s="462">
        <v>75</v>
      </c>
    </row>
    <row r="200" spans="1:13" ht="90" customHeight="1" thickBot="1" x14ac:dyDescent="0.3">
      <c r="A200" s="153"/>
      <c r="B200" s="152" t="s">
        <v>175</v>
      </c>
      <c r="C200" s="201">
        <v>992</v>
      </c>
      <c r="D200" s="203" t="s">
        <v>174</v>
      </c>
      <c r="E200" s="203" t="s">
        <v>174</v>
      </c>
      <c r="F200" s="204" t="s">
        <v>173</v>
      </c>
      <c r="G200" s="203"/>
      <c r="H200" s="156">
        <v>75</v>
      </c>
    </row>
    <row r="201" spans="1:13" ht="69" customHeight="1" thickBot="1" x14ac:dyDescent="0.3">
      <c r="A201" s="201"/>
      <c r="B201" s="202" t="s">
        <v>113</v>
      </c>
      <c r="C201" s="201">
        <v>992</v>
      </c>
      <c r="D201" s="203" t="s">
        <v>174</v>
      </c>
      <c r="E201" s="203" t="s">
        <v>174</v>
      </c>
      <c r="F201" s="204" t="s">
        <v>173</v>
      </c>
      <c r="G201" s="203" t="s">
        <v>110</v>
      </c>
      <c r="H201" s="156">
        <v>75</v>
      </c>
    </row>
    <row r="202" spans="1:13" ht="60" customHeight="1" thickBot="1" x14ac:dyDescent="0.3">
      <c r="A202" s="549" t="s">
        <v>50</v>
      </c>
      <c r="B202" s="559" t="s">
        <v>172</v>
      </c>
      <c r="C202" s="557">
        <v>992</v>
      </c>
      <c r="D202" s="551" t="s">
        <v>138</v>
      </c>
      <c r="E202" s="551"/>
      <c r="F202" s="551"/>
      <c r="G202" s="551"/>
      <c r="H202" s="558">
        <f>H204</f>
        <v>9311.5000000000018</v>
      </c>
      <c r="L202" s="377"/>
    </row>
    <row r="203" spans="1:13" ht="141" hidden="1" customHeight="1" thickBot="1" x14ac:dyDescent="0.3">
      <c r="A203" s="552"/>
      <c r="B203" s="559"/>
      <c r="C203" s="557"/>
      <c r="D203" s="551"/>
      <c r="E203" s="551"/>
      <c r="F203" s="551"/>
      <c r="G203" s="551"/>
      <c r="H203" s="558"/>
    </row>
    <row r="204" spans="1:13" ht="65.25" customHeight="1" thickBot="1" x14ac:dyDescent="0.3">
      <c r="A204" s="150"/>
      <c r="B204" s="151" t="s">
        <v>52</v>
      </c>
      <c r="C204" s="150">
        <v>992</v>
      </c>
      <c r="D204" s="148" t="s">
        <v>138</v>
      </c>
      <c r="E204" s="148" t="s">
        <v>112</v>
      </c>
      <c r="F204" s="149"/>
      <c r="G204" s="148"/>
      <c r="H204" s="463">
        <f>H205</f>
        <v>9311.5000000000018</v>
      </c>
    </row>
    <row r="205" spans="1:13" ht="125.25" customHeight="1" thickBot="1" x14ac:dyDescent="0.3">
      <c r="A205" s="147"/>
      <c r="B205" s="202" t="s">
        <v>171</v>
      </c>
      <c r="C205" s="201">
        <v>992</v>
      </c>
      <c r="D205" s="203" t="s">
        <v>138</v>
      </c>
      <c r="E205" s="203" t="s">
        <v>112</v>
      </c>
      <c r="F205" s="204" t="s">
        <v>170</v>
      </c>
      <c r="G205" s="203"/>
      <c r="H205" s="156">
        <f>H209+H213+H216+H223+H227</f>
        <v>9311.5000000000018</v>
      </c>
    </row>
    <row r="206" spans="1:13" ht="133.5" customHeight="1" thickBot="1" x14ac:dyDescent="0.3">
      <c r="A206" s="140"/>
      <c r="B206" s="64" t="s">
        <v>169</v>
      </c>
      <c r="C206" s="130">
        <v>992</v>
      </c>
      <c r="D206" s="61" t="s">
        <v>138</v>
      </c>
      <c r="E206" s="61" t="s">
        <v>112</v>
      </c>
      <c r="F206" s="62" t="s">
        <v>168</v>
      </c>
      <c r="G206" s="61"/>
      <c r="H206" s="82">
        <f>H207</f>
        <v>465.7</v>
      </c>
    </row>
    <row r="207" spans="1:13" ht="132" thickBot="1" x14ac:dyDescent="0.3">
      <c r="A207" s="140"/>
      <c r="B207" s="64" t="s">
        <v>167</v>
      </c>
      <c r="C207" s="130">
        <v>992</v>
      </c>
      <c r="D207" s="61" t="s">
        <v>138</v>
      </c>
      <c r="E207" s="61" t="s">
        <v>112</v>
      </c>
      <c r="F207" s="62" t="s">
        <v>166</v>
      </c>
      <c r="G207" s="61"/>
      <c r="H207" s="82">
        <f>H208</f>
        <v>465.7</v>
      </c>
    </row>
    <row r="208" spans="1:13" ht="156.75" customHeight="1" thickBot="1" x14ac:dyDescent="0.3">
      <c r="A208" s="139"/>
      <c r="B208" s="85" t="s">
        <v>154</v>
      </c>
      <c r="C208" s="130">
        <v>992</v>
      </c>
      <c r="D208" s="61" t="s">
        <v>138</v>
      </c>
      <c r="E208" s="61" t="s">
        <v>112</v>
      </c>
      <c r="F208" s="62" t="s">
        <v>165</v>
      </c>
      <c r="G208" s="61"/>
      <c r="H208" s="82">
        <f>H209</f>
        <v>465.7</v>
      </c>
    </row>
    <row r="209" spans="1:8" ht="159.75" customHeight="1" thickBot="1" x14ac:dyDescent="0.3">
      <c r="A209" s="146"/>
      <c r="B209" s="202" t="s">
        <v>153</v>
      </c>
      <c r="C209" s="130">
        <v>992</v>
      </c>
      <c r="D209" s="61" t="s">
        <v>138</v>
      </c>
      <c r="E209" s="61" t="s">
        <v>112</v>
      </c>
      <c r="F209" s="62" t="s">
        <v>165</v>
      </c>
      <c r="G209" s="61" t="s">
        <v>150</v>
      </c>
      <c r="H209" s="82">
        <v>465.7</v>
      </c>
    </row>
    <row r="210" spans="1:8" ht="135.75" customHeight="1" thickBot="1" x14ac:dyDescent="0.3">
      <c r="A210" s="145"/>
      <c r="B210" s="202" t="s">
        <v>164</v>
      </c>
      <c r="C210" s="130">
        <v>992</v>
      </c>
      <c r="D210" s="61" t="s">
        <v>138</v>
      </c>
      <c r="E210" s="61" t="s">
        <v>112</v>
      </c>
      <c r="F210" s="62" t="s">
        <v>163</v>
      </c>
      <c r="G210" s="61"/>
      <c r="H210" s="82">
        <v>20</v>
      </c>
    </row>
    <row r="211" spans="1:8" ht="120" customHeight="1" thickBot="1" x14ac:dyDescent="0.3">
      <c r="A211" s="144"/>
      <c r="B211" s="202" t="s">
        <v>162</v>
      </c>
      <c r="C211" s="130">
        <v>992</v>
      </c>
      <c r="D211" s="61" t="s">
        <v>138</v>
      </c>
      <c r="E211" s="61" t="s">
        <v>112</v>
      </c>
      <c r="F211" s="62" t="s">
        <v>161</v>
      </c>
      <c r="G211" s="61"/>
      <c r="H211" s="82">
        <v>20</v>
      </c>
    </row>
    <row r="212" spans="1:8" ht="150.75" thickBot="1" x14ac:dyDescent="0.3">
      <c r="A212" s="143"/>
      <c r="B212" s="202" t="s">
        <v>160</v>
      </c>
      <c r="C212" s="130">
        <v>992</v>
      </c>
      <c r="D212" s="61" t="s">
        <v>138</v>
      </c>
      <c r="E212" s="61" t="s">
        <v>112</v>
      </c>
      <c r="F212" s="62" t="s">
        <v>159</v>
      </c>
      <c r="G212" s="61"/>
      <c r="H212" s="82">
        <v>20</v>
      </c>
    </row>
    <row r="213" spans="1:8" ht="129" customHeight="1" thickBot="1" x14ac:dyDescent="0.3">
      <c r="A213" s="201"/>
      <c r="B213" s="202" t="s">
        <v>113</v>
      </c>
      <c r="C213" s="130">
        <v>992</v>
      </c>
      <c r="D213" s="61" t="s">
        <v>138</v>
      </c>
      <c r="E213" s="61" t="s">
        <v>112</v>
      </c>
      <c r="F213" s="62" t="s">
        <v>159</v>
      </c>
      <c r="G213" s="61" t="s">
        <v>110</v>
      </c>
      <c r="H213" s="82">
        <v>20</v>
      </c>
    </row>
    <row r="214" spans="1:8" ht="132" customHeight="1" thickBot="1" x14ac:dyDescent="0.3">
      <c r="A214" s="201"/>
      <c r="B214" s="202" t="s">
        <v>158</v>
      </c>
      <c r="C214" s="130">
        <v>992</v>
      </c>
      <c r="D214" s="61" t="s">
        <v>138</v>
      </c>
      <c r="E214" s="61" t="s">
        <v>112</v>
      </c>
      <c r="F214" s="62" t="s">
        <v>157</v>
      </c>
      <c r="G214" s="61"/>
      <c r="H214" s="82">
        <f>H215</f>
        <v>8629.1</v>
      </c>
    </row>
    <row r="215" spans="1:8" ht="135.75" customHeight="1" thickBot="1" x14ac:dyDescent="0.3">
      <c r="A215" s="140"/>
      <c r="B215" s="64" t="s">
        <v>156</v>
      </c>
      <c r="C215" s="130">
        <v>992</v>
      </c>
      <c r="D215" s="61" t="s">
        <v>138</v>
      </c>
      <c r="E215" s="61" t="s">
        <v>112</v>
      </c>
      <c r="F215" s="62" t="s">
        <v>155</v>
      </c>
      <c r="G215" s="61"/>
      <c r="H215" s="82">
        <f>H216</f>
        <v>8629.1</v>
      </c>
    </row>
    <row r="216" spans="1:8" ht="132" customHeight="1" thickBot="1" x14ac:dyDescent="0.3">
      <c r="A216" s="140"/>
      <c r="B216" s="85" t="s">
        <v>154</v>
      </c>
      <c r="C216" s="130">
        <v>992</v>
      </c>
      <c r="D216" s="61" t="s">
        <v>138</v>
      </c>
      <c r="E216" s="61" t="s">
        <v>112</v>
      </c>
      <c r="F216" s="62" t="s">
        <v>151</v>
      </c>
      <c r="G216" s="61"/>
      <c r="H216" s="82">
        <f>H217+H218+H219</f>
        <v>8629.1</v>
      </c>
    </row>
    <row r="217" spans="1:8" ht="135" customHeight="1" thickBot="1" x14ac:dyDescent="0.3">
      <c r="A217" s="140"/>
      <c r="B217" s="64" t="s">
        <v>153</v>
      </c>
      <c r="C217" s="130">
        <v>992</v>
      </c>
      <c r="D217" s="61" t="s">
        <v>138</v>
      </c>
      <c r="E217" s="61" t="s">
        <v>112</v>
      </c>
      <c r="F217" s="62" t="s">
        <v>151</v>
      </c>
      <c r="G217" s="61" t="s">
        <v>150</v>
      </c>
      <c r="H217" s="82">
        <v>7259.9</v>
      </c>
    </row>
    <row r="218" spans="1:8" ht="144.75" customHeight="1" thickBot="1" x14ac:dyDescent="0.3">
      <c r="A218" s="140"/>
      <c r="B218" s="142" t="s">
        <v>113</v>
      </c>
      <c r="C218" s="201">
        <v>992</v>
      </c>
      <c r="D218" s="61" t="s">
        <v>138</v>
      </c>
      <c r="E218" s="61" t="s">
        <v>112</v>
      </c>
      <c r="F218" s="62" t="s">
        <v>151</v>
      </c>
      <c r="G218" s="61">
        <v>200</v>
      </c>
      <c r="H218" s="82">
        <v>1356.6</v>
      </c>
    </row>
    <row r="219" spans="1:8" ht="71.25" customHeight="1" thickBot="1" x14ac:dyDescent="0.3">
      <c r="A219" s="139"/>
      <c r="B219" s="117" t="s">
        <v>152</v>
      </c>
      <c r="C219" s="129">
        <v>992</v>
      </c>
      <c r="D219" s="74" t="s">
        <v>138</v>
      </c>
      <c r="E219" s="74" t="s">
        <v>112</v>
      </c>
      <c r="F219" s="75" t="s">
        <v>151</v>
      </c>
      <c r="G219" s="74">
        <v>800</v>
      </c>
      <c r="H219" s="455">
        <v>12.6</v>
      </c>
    </row>
    <row r="220" spans="1:8" ht="130.5" customHeight="1" thickBot="1" x14ac:dyDescent="0.3">
      <c r="A220" s="214"/>
      <c r="B220" s="134" t="s">
        <v>149</v>
      </c>
      <c r="C220" s="214">
        <v>992</v>
      </c>
      <c r="D220" s="213" t="s">
        <v>138</v>
      </c>
      <c r="E220" s="213" t="s">
        <v>112</v>
      </c>
      <c r="F220" s="133" t="s">
        <v>148</v>
      </c>
      <c r="G220" s="213"/>
      <c r="H220" s="156">
        <v>150</v>
      </c>
    </row>
    <row r="221" spans="1:8" ht="148.5" customHeight="1" thickBot="1" x14ac:dyDescent="0.3">
      <c r="A221" s="140"/>
      <c r="B221" s="215" t="s">
        <v>147</v>
      </c>
      <c r="C221" s="130">
        <v>992</v>
      </c>
      <c r="D221" s="61" t="s">
        <v>138</v>
      </c>
      <c r="E221" s="61" t="s">
        <v>112</v>
      </c>
      <c r="F221" s="72" t="s">
        <v>146</v>
      </c>
      <c r="G221" s="61"/>
      <c r="H221" s="82">
        <v>150</v>
      </c>
    </row>
    <row r="222" spans="1:8" ht="150.75" customHeight="1" thickBot="1" x14ac:dyDescent="0.3">
      <c r="A222" s="140"/>
      <c r="B222" s="84" t="s">
        <v>145</v>
      </c>
      <c r="C222" s="130">
        <v>992</v>
      </c>
      <c r="D222" s="61" t="s">
        <v>138</v>
      </c>
      <c r="E222" s="61" t="s">
        <v>112</v>
      </c>
      <c r="F222" s="72" t="s">
        <v>144</v>
      </c>
      <c r="G222" s="61"/>
      <c r="H222" s="82">
        <v>150</v>
      </c>
    </row>
    <row r="223" spans="1:8" ht="63" customHeight="1" thickBot="1" x14ac:dyDescent="0.3">
      <c r="A223" s="140"/>
      <c r="B223" s="71" t="s">
        <v>113</v>
      </c>
      <c r="C223" s="130">
        <v>992</v>
      </c>
      <c r="D223" s="61" t="s">
        <v>138</v>
      </c>
      <c r="E223" s="61" t="s">
        <v>112</v>
      </c>
      <c r="F223" s="72" t="s">
        <v>144</v>
      </c>
      <c r="G223" s="61" t="s">
        <v>110</v>
      </c>
      <c r="H223" s="82">
        <v>150</v>
      </c>
    </row>
    <row r="224" spans="1:8" ht="129" customHeight="1" thickBot="1" x14ac:dyDescent="0.3">
      <c r="A224" s="140"/>
      <c r="B224" s="71" t="s">
        <v>379</v>
      </c>
      <c r="C224" s="130">
        <v>992</v>
      </c>
      <c r="D224" s="61" t="s">
        <v>138</v>
      </c>
      <c r="E224" s="61" t="s">
        <v>112</v>
      </c>
      <c r="F224" s="72" t="s">
        <v>142</v>
      </c>
      <c r="G224" s="61"/>
      <c r="H224" s="82">
        <v>46.7</v>
      </c>
    </row>
    <row r="225" spans="1:8" ht="140.25" customHeight="1" thickBot="1" x14ac:dyDescent="0.3">
      <c r="A225" s="140"/>
      <c r="B225" s="71" t="s">
        <v>378</v>
      </c>
      <c r="C225" s="130">
        <v>992</v>
      </c>
      <c r="D225" s="61" t="s">
        <v>138</v>
      </c>
      <c r="E225" s="61" t="s">
        <v>112</v>
      </c>
      <c r="F225" s="72" t="s">
        <v>140</v>
      </c>
      <c r="G225" s="61"/>
      <c r="H225" s="82">
        <v>46.7</v>
      </c>
    </row>
    <row r="226" spans="1:8" ht="135" customHeight="1" thickBot="1" x14ac:dyDescent="0.3">
      <c r="A226" s="140"/>
      <c r="B226" s="71" t="s">
        <v>377</v>
      </c>
      <c r="C226" s="130">
        <v>992</v>
      </c>
      <c r="D226" s="61" t="s">
        <v>138</v>
      </c>
      <c r="E226" s="61" t="s">
        <v>112</v>
      </c>
      <c r="F226" s="72" t="s">
        <v>137</v>
      </c>
      <c r="G226" s="61"/>
      <c r="H226" s="82">
        <v>46.7</v>
      </c>
    </row>
    <row r="227" spans="1:8" ht="81.75" customHeight="1" thickBot="1" x14ac:dyDescent="0.3">
      <c r="A227" s="140"/>
      <c r="B227" s="210" t="s">
        <v>113</v>
      </c>
      <c r="C227" s="130">
        <v>992</v>
      </c>
      <c r="D227" s="61" t="s">
        <v>138</v>
      </c>
      <c r="E227" s="61" t="s">
        <v>112</v>
      </c>
      <c r="F227" s="72" t="s">
        <v>137</v>
      </c>
      <c r="G227" s="61" t="s">
        <v>110</v>
      </c>
      <c r="H227" s="82">
        <v>46.7</v>
      </c>
    </row>
    <row r="228" spans="1:8" ht="48.75" customHeight="1" thickBot="1" x14ac:dyDescent="0.3">
      <c r="A228" s="406" t="s">
        <v>53</v>
      </c>
      <c r="B228" s="399" t="s">
        <v>54</v>
      </c>
      <c r="C228" s="400">
        <v>992</v>
      </c>
      <c r="D228" s="401">
        <v>10</v>
      </c>
      <c r="E228" s="401"/>
      <c r="F228" s="401"/>
      <c r="G228" s="401"/>
      <c r="H228" s="453">
        <f>H234+H238</f>
        <v>382.4</v>
      </c>
    </row>
    <row r="229" spans="1:8" ht="51.75" customHeight="1" thickBot="1" x14ac:dyDescent="0.3">
      <c r="A229" s="141"/>
      <c r="B229" s="67" t="s">
        <v>55</v>
      </c>
      <c r="C229" s="131">
        <v>992</v>
      </c>
      <c r="D229" s="66">
        <v>10</v>
      </c>
      <c r="E229" s="66" t="s">
        <v>112</v>
      </c>
      <c r="F229" s="66"/>
      <c r="G229" s="66"/>
      <c r="H229" s="107">
        <v>217.4</v>
      </c>
    </row>
    <row r="230" spans="1:8" ht="87.75" customHeight="1" thickBot="1" x14ac:dyDescent="0.3">
      <c r="A230" s="26"/>
      <c r="B230" s="85" t="s">
        <v>342</v>
      </c>
      <c r="C230" s="166">
        <v>992</v>
      </c>
      <c r="D230" s="62" t="s">
        <v>124</v>
      </c>
      <c r="E230" s="62" t="s">
        <v>112</v>
      </c>
      <c r="F230" s="62" t="s">
        <v>519</v>
      </c>
      <c r="G230" s="62"/>
      <c r="H230" s="432">
        <v>217.4</v>
      </c>
    </row>
    <row r="231" spans="1:8" ht="171.75" customHeight="1" thickBot="1" x14ac:dyDescent="0.3">
      <c r="A231" s="140"/>
      <c r="B231" s="64" t="s">
        <v>136</v>
      </c>
      <c r="C231" s="130">
        <v>992</v>
      </c>
      <c r="D231" s="61">
        <v>10</v>
      </c>
      <c r="E231" s="61" t="s">
        <v>112</v>
      </c>
      <c r="F231" s="62" t="s">
        <v>135</v>
      </c>
      <c r="G231" s="61"/>
      <c r="H231" s="82">
        <v>217.4</v>
      </c>
    </row>
    <row r="232" spans="1:8" ht="174" customHeight="1" thickBot="1" x14ac:dyDescent="0.3">
      <c r="A232" s="140"/>
      <c r="B232" s="64" t="s">
        <v>134</v>
      </c>
      <c r="C232" s="130">
        <v>992</v>
      </c>
      <c r="D232" s="61">
        <v>10</v>
      </c>
      <c r="E232" s="61" t="s">
        <v>112</v>
      </c>
      <c r="F232" s="62" t="s">
        <v>133</v>
      </c>
      <c r="G232" s="61"/>
      <c r="H232" s="82">
        <v>217.4</v>
      </c>
    </row>
    <row r="233" spans="1:8" ht="192" customHeight="1" thickBot="1" x14ac:dyDescent="0.3">
      <c r="A233" s="140"/>
      <c r="B233" s="64" t="s">
        <v>132</v>
      </c>
      <c r="C233" s="130">
        <v>992</v>
      </c>
      <c r="D233" s="61">
        <v>10</v>
      </c>
      <c r="E233" s="61" t="s">
        <v>112</v>
      </c>
      <c r="F233" s="62" t="s">
        <v>131</v>
      </c>
      <c r="G233" s="61"/>
      <c r="H233" s="82">
        <v>217.4</v>
      </c>
    </row>
    <row r="234" spans="1:8" ht="192.75" customHeight="1" thickBot="1" x14ac:dyDescent="0.3">
      <c r="A234" s="139"/>
      <c r="B234" s="5" t="s">
        <v>431</v>
      </c>
      <c r="C234" s="201">
        <v>992</v>
      </c>
      <c r="D234" s="203" t="s">
        <v>124</v>
      </c>
      <c r="E234" s="203" t="s">
        <v>112</v>
      </c>
      <c r="F234" s="204" t="s">
        <v>131</v>
      </c>
      <c r="G234" s="203" t="s">
        <v>130</v>
      </c>
      <c r="H234" s="82">
        <v>217.4</v>
      </c>
    </row>
    <row r="235" spans="1:8" ht="66.75" customHeight="1" thickBot="1" x14ac:dyDescent="0.3">
      <c r="A235" s="136"/>
      <c r="B235" s="137" t="s">
        <v>104</v>
      </c>
      <c r="C235" s="136">
        <v>992</v>
      </c>
      <c r="D235" s="138" t="s">
        <v>124</v>
      </c>
      <c r="E235" s="138" t="s">
        <v>123</v>
      </c>
      <c r="F235" s="137"/>
      <c r="G235" s="137"/>
      <c r="H235" s="464">
        <f>H239+H240</f>
        <v>165</v>
      </c>
    </row>
    <row r="236" spans="1:8" ht="197.25" customHeight="1" thickBot="1" x14ac:dyDescent="0.3">
      <c r="A236" s="135"/>
      <c r="B236" s="134" t="s">
        <v>129</v>
      </c>
      <c r="C236" s="201">
        <v>992</v>
      </c>
      <c r="D236" s="203" t="s">
        <v>124</v>
      </c>
      <c r="E236" s="203" t="s">
        <v>123</v>
      </c>
      <c r="F236" s="133" t="s">
        <v>128</v>
      </c>
      <c r="G236" s="202"/>
      <c r="H236" s="156">
        <f>H235</f>
        <v>165</v>
      </c>
    </row>
    <row r="237" spans="1:8" ht="195" customHeight="1" thickBot="1" x14ac:dyDescent="0.3">
      <c r="A237" s="135"/>
      <c r="B237" s="134" t="s">
        <v>127</v>
      </c>
      <c r="C237" s="201">
        <v>992</v>
      </c>
      <c r="D237" s="203" t="s">
        <v>124</v>
      </c>
      <c r="E237" s="203" t="s">
        <v>123</v>
      </c>
      <c r="F237" s="133" t="s">
        <v>126</v>
      </c>
      <c r="G237" s="202"/>
      <c r="H237" s="156">
        <f>H236</f>
        <v>165</v>
      </c>
    </row>
    <row r="238" spans="1:8" ht="198.75" customHeight="1" thickBot="1" x14ac:dyDescent="0.3">
      <c r="A238" s="135"/>
      <c r="B238" s="134" t="s">
        <v>125</v>
      </c>
      <c r="C238" s="201">
        <v>992</v>
      </c>
      <c r="D238" s="203" t="s">
        <v>124</v>
      </c>
      <c r="E238" s="203" t="s">
        <v>123</v>
      </c>
      <c r="F238" s="133" t="s">
        <v>122</v>
      </c>
      <c r="G238" s="202"/>
      <c r="H238" s="156">
        <f>H237</f>
        <v>165</v>
      </c>
    </row>
    <row r="239" spans="1:8" ht="74.25" customHeight="1" thickBot="1" x14ac:dyDescent="0.3">
      <c r="A239" s="135"/>
      <c r="B239" s="202" t="s">
        <v>113</v>
      </c>
      <c r="C239" s="201">
        <v>992</v>
      </c>
      <c r="D239" s="203" t="s">
        <v>124</v>
      </c>
      <c r="E239" s="203" t="s">
        <v>123</v>
      </c>
      <c r="F239" s="133" t="s">
        <v>122</v>
      </c>
      <c r="G239" s="201">
        <v>200</v>
      </c>
      <c r="H239" s="156">
        <v>115</v>
      </c>
    </row>
    <row r="240" spans="1:8" ht="84" customHeight="1" thickBot="1" x14ac:dyDescent="0.3">
      <c r="A240" s="135"/>
      <c r="B240" s="5" t="s">
        <v>431</v>
      </c>
      <c r="C240" s="201">
        <v>992</v>
      </c>
      <c r="D240" s="203" t="s">
        <v>124</v>
      </c>
      <c r="E240" s="203" t="s">
        <v>123</v>
      </c>
      <c r="F240" s="133" t="s">
        <v>122</v>
      </c>
      <c r="G240" s="201">
        <v>300</v>
      </c>
      <c r="H240" s="156">
        <v>50</v>
      </c>
    </row>
    <row r="241" spans="1:8" ht="72.75" customHeight="1" x14ac:dyDescent="0.25">
      <c r="A241" s="549" t="s">
        <v>56</v>
      </c>
      <c r="B241" s="553" t="s">
        <v>57</v>
      </c>
      <c r="C241" s="549">
        <v>992</v>
      </c>
      <c r="D241" s="555">
        <v>11</v>
      </c>
      <c r="E241" s="555"/>
      <c r="F241" s="555"/>
      <c r="G241" s="555"/>
      <c r="H241" s="562">
        <f>H243</f>
        <v>28.1</v>
      </c>
    </row>
    <row r="242" spans="1:8" ht="158.25" hidden="1" customHeight="1" thickBot="1" x14ac:dyDescent="0.3">
      <c r="A242" s="550"/>
      <c r="B242" s="554"/>
      <c r="C242" s="552"/>
      <c r="D242" s="556"/>
      <c r="E242" s="556"/>
      <c r="F242" s="556"/>
      <c r="G242" s="556"/>
      <c r="H242" s="563"/>
    </row>
    <row r="243" spans="1:8" ht="66" customHeight="1" thickBot="1" x14ac:dyDescent="0.3">
      <c r="A243" s="132"/>
      <c r="B243" s="67" t="s">
        <v>58</v>
      </c>
      <c r="C243" s="131">
        <v>992</v>
      </c>
      <c r="D243" s="66">
        <v>11</v>
      </c>
      <c r="E243" s="66" t="s">
        <v>112</v>
      </c>
      <c r="F243" s="66"/>
      <c r="G243" s="66"/>
      <c r="H243" s="107">
        <f>H244</f>
        <v>28.1</v>
      </c>
    </row>
    <row r="244" spans="1:8" ht="94.5" customHeight="1" thickBot="1" x14ac:dyDescent="0.3">
      <c r="A244" s="198"/>
      <c r="B244" s="64" t="s">
        <v>121</v>
      </c>
      <c r="C244" s="130">
        <v>992</v>
      </c>
      <c r="D244" s="61">
        <v>11</v>
      </c>
      <c r="E244" s="61" t="s">
        <v>112</v>
      </c>
      <c r="F244" s="62" t="s">
        <v>120</v>
      </c>
      <c r="G244" s="61"/>
      <c r="H244" s="82">
        <f>H245</f>
        <v>28.1</v>
      </c>
    </row>
    <row r="245" spans="1:8" s="88" customFormat="1" ht="131.25" customHeight="1" thickBot="1" x14ac:dyDescent="0.3">
      <c r="A245" s="65"/>
      <c r="B245" s="64" t="s">
        <v>119</v>
      </c>
      <c r="C245" s="130">
        <v>992</v>
      </c>
      <c r="D245" s="61">
        <v>11</v>
      </c>
      <c r="E245" s="61" t="s">
        <v>112</v>
      </c>
      <c r="F245" s="62" t="s">
        <v>118</v>
      </c>
      <c r="G245" s="61"/>
      <c r="H245" s="82">
        <f>H246</f>
        <v>28.1</v>
      </c>
    </row>
    <row r="246" spans="1:8" s="88" customFormat="1" ht="153" customHeight="1" thickBot="1" x14ac:dyDescent="0.3">
      <c r="A246" s="198"/>
      <c r="B246" s="64" t="s">
        <v>117</v>
      </c>
      <c r="C246" s="130">
        <v>992</v>
      </c>
      <c r="D246" s="61">
        <v>11</v>
      </c>
      <c r="E246" s="61" t="s">
        <v>112</v>
      </c>
      <c r="F246" s="62" t="s">
        <v>115</v>
      </c>
      <c r="G246" s="61"/>
      <c r="H246" s="82">
        <f>H247</f>
        <v>28.1</v>
      </c>
    </row>
    <row r="247" spans="1:8" s="88" customFormat="1" ht="156" customHeight="1" thickBot="1" x14ac:dyDescent="0.3">
      <c r="A247" s="77"/>
      <c r="B247" s="76" t="s">
        <v>114</v>
      </c>
      <c r="C247" s="129">
        <v>992</v>
      </c>
      <c r="D247" s="74">
        <v>11</v>
      </c>
      <c r="E247" s="74" t="s">
        <v>112</v>
      </c>
      <c r="F247" s="75" t="s">
        <v>111</v>
      </c>
      <c r="G247" s="74"/>
      <c r="H247" s="455">
        <f>H248</f>
        <v>28.1</v>
      </c>
    </row>
    <row r="248" spans="1:8" s="88" customFormat="1" ht="82.5" customHeight="1" thickBot="1" x14ac:dyDescent="0.3">
      <c r="A248" s="128"/>
      <c r="B248" s="202" t="s">
        <v>113</v>
      </c>
      <c r="C248" s="201">
        <v>992</v>
      </c>
      <c r="D248" s="203" t="s">
        <v>116</v>
      </c>
      <c r="E248" s="203" t="s">
        <v>112</v>
      </c>
      <c r="F248" s="204" t="s">
        <v>111</v>
      </c>
      <c r="G248" s="203" t="s">
        <v>110</v>
      </c>
      <c r="H248" s="156">
        <v>28.1</v>
      </c>
    </row>
    <row r="249" spans="1:8" s="88" customFormat="1" ht="21.75" customHeight="1" x14ac:dyDescent="0.25">
      <c r="A249" s="126"/>
      <c r="B249" s="125"/>
      <c r="C249" s="127"/>
      <c r="D249" s="59"/>
      <c r="E249" s="59"/>
      <c r="F249" s="60"/>
      <c r="G249" s="59"/>
      <c r="H249" s="58"/>
    </row>
    <row r="250" spans="1:8" s="88" customFormat="1" ht="20.25" customHeight="1" x14ac:dyDescent="0.3">
      <c r="A250" s="126"/>
      <c r="B250" s="125"/>
      <c r="C250" s="124"/>
      <c r="D250" s="124"/>
      <c r="E250" s="123"/>
      <c r="F250" s="122"/>
      <c r="G250" s="123"/>
      <c r="H250" s="123"/>
    </row>
    <row r="251" spans="1:8" ht="18.75" x14ac:dyDescent="0.25">
      <c r="A251" s="19" t="s">
        <v>549</v>
      </c>
      <c r="B251" s="32"/>
      <c r="C251" s="17"/>
      <c r="F251"/>
    </row>
    <row r="252" spans="1:8" ht="18.75" x14ac:dyDescent="0.25">
      <c r="A252" s="19" t="s">
        <v>4</v>
      </c>
      <c r="C252" s="17"/>
      <c r="F252"/>
    </row>
    <row r="253" spans="1:8" ht="18.75" x14ac:dyDescent="0.25">
      <c r="A253" s="19" t="s">
        <v>5</v>
      </c>
      <c r="C253" s="17"/>
      <c r="F253"/>
    </row>
    <row r="254" spans="1:8" ht="18.75" x14ac:dyDescent="0.3">
      <c r="A254" s="20" t="s">
        <v>551</v>
      </c>
      <c r="C254" s="22"/>
      <c r="D254" s="22" t="s">
        <v>550</v>
      </c>
      <c r="F254"/>
    </row>
  </sheetData>
  <mergeCells count="29">
    <mergeCell ref="H241:H242"/>
    <mergeCell ref="F2:H2"/>
    <mergeCell ref="F4:H4"/>
    <mergeCell ref="G9:G10"/>
    <mergeCell ref="H9:H10"/>
    <mergeCell ref="B7:H7"/>
    <mergeCell ref="C241:C242"/>
    <mergeCell ref="G241:G242"/>
    <mergeCell ref="B9:B10"/>
    <mergeCell ref="D9:D10"/>
    <mergeCell ref="E9:E10"/>
    <mergeCell ref="F9:F10"/>
    <mergeCell ref="C9:C10"/>
    <mergeCell ref="F1:H1"/>
    <mergeCell ref="A241:A242"/>
    <mergeCell ref="G202:G203"/>
    <mergeCell ref="A202:A203"/>
    <mergeCell ref="B241:B242"/>
    <mergeCell ref="D241:D242"/>
    <mergeCell ref="E241:E242"/>
    <mergeCell ref="F241:F242"/>
    <mergeCell ref="C202:C203"/>
    <mergeCell ref="H202:H203"/>
    <mergeCell ref="B202:B203"/>
    <mergeCell ref="D202:D203"/>
    <mergeCell ref="E202:E203"/>
    <mergeCell ref="F202:F203"/>
    <mergeCell ref="A9:A10"/>
    <mergeCell ref="E5:H6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view="pageBreakPreview" zoomScaleNormal="100" zoomScaleSheetLayoutView="100" workbookViewId="0">
      <selection activeCell="B1" sqref="B1:C1"/>
    </sheetView>
  </sheetViews>
  <sheetFormatPr defaultRowHeight="15" x14ac:dyDescent="0.25"/>
  <cols>
    <col min="1" max="1" width="47.28515625" customWidth="1"/>
    <col min="2" max="2" width="45.140625" customWidth="1"/>
    <col min="3" max="3" width="26" customWidth="1"/>
    <col min="5" max="5" width="16.28515625" customWidth="1"/>
  </cols>
  <sheetData>
    <row r="1" spans="1:4" ht="92.25" customHeight="1" x14ac:dyDescent="0.3">
      <c r="B1" s="540" t="s">
        <v>578</v>
      </c>
      <c r="C1" s="540"/>
    </row>
    <row r="2" spans="1:4" ht="120.75" customHeight="1" x14ac:dyDescent="0.3">
      <c r="A2" s="35"/>
      <c r="B2" s="540" t="s">
        <v>482</v>
      </c>
      <c r="C2" s="540"/>
    </row>
    <row r="3" spans="1:4" ht="18.75" x14ac:dyDescent="0.25">
      <c r="A3" s="35"/>
      <c r="B3" s="573"/>
      <c r="C3" s="573"/>
    </row>
    <row r="4" spans="1:4" ht="6" customHeight="1" x14ac:dyDescent="0.25">
      <c r="A4" s="35"/>
      <c r="B4" s="531"/>
      <c r="C4" s="531"/>
    </row>
    <row r="5" spans="1:4" ht="18.75" x14ac:dyDescent="0.25">
      <c r="A5" s="49"/>
      <c r="B5" s="186"/>
      <c r="C5" s="186"/>
    </row>
    <row r="6" spans="1:4" ht="2.25" customHeight="1" x14ac:dyDescent="0.25">
      <c r="A6" s="50" t="s">
        <v>407</v>
      </c>
      <c r="B6" s="572"/>
      <c r="C6" s="572"/>
    </row>
    <row r="7" spans="1:4" ht="18.75" x14ac:dyDescent="0.25">
      <c r="A7" s="564" t="s">
        <v>406</v>
      </c>
      <c r="B7" s="564"/>
      <c r="C7" s="564"/>
      <c r="D7" s="564"/>
    </row>
    <row r="8" spans="1:4" ht="45.75" customHeight="1" x14ac:dyDescent="0.25">
      <c r="A8" s="529" t="s">
        <v>436</v>
      </c>
      <c r="B8" s="529"/>
      <c r="C8" s="529"/>
      <c r="D8" s="529"/>
    </row>
    <row r="9" spans="1:4" ht="19.5" thickBot="1" x14ac:dyDescent="0.3">
      <c r="A9" s="571" t="s">
        <v>405</v>
      </c>
      <c r="B9" s="571"/>
      <c r="C9" s="571"/>
    </row>
    <row r="10" spans="1:4" ht="15.75" x14ac:dyDescent="0.25">
      <c r="A10" s="567" t="s">
        <v>7</v>
      </c>
      <c r="B10" s="185"/>
      <c r="C10" s="567" t="s">
        <v>9</v>
      </c>
      <c r="D10" s="570"/>
    </row>
    <row r="11" spans="1:4" ht="15.75" x14ac:dyDescent="0.25">
      <c r="A11" s="568"/>
      <c r="B11" s="184" t="s">
        <v>8</v>
      </c>
      <c r="C11" s="568"/>
      <c r="D11" s="570"/>
    </row>
    <row r="12" spans="1:4" ht="16.5" thickBot="1" x14ac:dyDescent="0.3">
      <c r="A12" s="569"/>
      <c r="B12" s="183"/>
      <c r="C12" s="569"/>
      <c r="D12" s="6"/>
    </row>
    <row r="13" spans="1:4" ht="40.5" customHeight="1" thickBot="1" x14ac:dyDescent="0.3">
      <c r="A13" s="181" t="s">
        <v>404</v>
      </c>
      <c r="B13" s="180" t="s">
        <v>403</v>
      </c>
      <c r="C13" s="225">
        <v>3571.8</v>
      </c>
      <c r="D13" s="378"/>
    </row>
    <row r="14" spans="1:4" ht="44.25" customHeight="1" thickBot="1" x14ac:dyDescent="0.3">
      <c r="A14" s="181" t="s">
        <v>402</v>
      </c>
      <c r="B14" s="180" t="s">
        <v>401</v>
      </c>
      <c r="C14" s="226">
        <v>-73973.63</v>
      </c>
      <c r="D14" s="6"/>
    </row>
    <row r="15" spans="1:4" ht="52.5" customHeight="1" thickBot="1" x14ac:dyDescent="0.3">
      <c r="A15" s="181" t="s">
        <v>400</v>
      </c>
      <c r="B15" s="180" t="s">
        <v>399</v>
      </c>
      <c r="C15" s="226">
        <v>-73973.63</v>
      </c>
      <c r="D15" s="6"/>
    </row>
    <row r="16" spans="1:4" ht="45" customHeight="1" thickBot="1" x14ac:dyDescent="0.3">
      <c r="A16" s="181" t="s">
        <v>398</v>
      </c>
      <c r="B16" s="180" t="s">
        <v>397</v>
      </c>
      <c r="C16" s="226">
        <v>-73973.63</v>
      </c>
      <c r="D16" s="6"/>
    </row>
    <row r="17" spans="1:5" ht="34.5" customHeight="1" thickBot="1" x14ac:dyDescent="0.3">
      <c r="A17" s="181" t="s">
        <v>396</v>
      </c>
      <c r="B17" s="180" t="s">
        <v>395</v>
      </c>
      <c r="C17" s="226">
        <v>-73973.63</v>
      </c>
      <c r="D17" s="6"/>
    </row>
    <row r="18" spans="1:5" ht="46.5" customHeight="1" thickBot="1" x14ac:dyDescent="0.3">
      <c r="A18" s="181" t="s">
        <v>394</v>
      </c>
      <c r="B18" s="180" t="s">
        <v>393</v>
      </c>
      <c r="C18" s="226">
        <f>C19</f>
        <v>77545.429999999993</v>
      </c>
      <c r="D18" s="6"/>
      <c r="E18" s="182"/>
    </row>
    <row r="19" spans="1:5" ht="44.25" customHeight="1" thickBot="1" x14ac:dyDescent="0.3">
      <c r="A19" s="181" t="s">
        <v>392</v>
      </c>
      <c r="B19" s="180" t="s">
        <v>391</v>
      </c>
      <c r="C19" s="226">
        <f>C20</f>
        <v>77545.429999999993</v>
      </c>
      <c r="D19" s="6"/>
    </row>
    <row r="20" spans="1:5" ht="36.75" customHeight="1" thickBot="1" x14ac:dyDescent="0.3">
      <c r="A20" s="181" t="s">
        <v>390</v>
      </c>
      <c r="B20" s="180" t="s">
        <v>389</v>
      </c>
      <c r="C20" s="226">
        <f>C21</f>
        <v>77545.429999999993</v>
      </c>
      <c r="D20" s="6"/>
    </row>
    <row r="21" spans="1:5" ht="32.25" thickBot="1" x14ac:dyDescent="0.3">
      <c r="A21" s="181" t="s">
        <v>388</v>
      </c>
      <c r="B21" s="180" t="s">
        <v>387</v>
      </c>
      <c r="C21" s="226">
        <v>77545.429999999993</v>
      </c>
    </row>
    <row r="22" spans="1:5" ht="18.75" x14ac:dyDescent="0.25">
      <c r="A22" s="35"/>
      <c r="C22" s="427"/>
    </row>
    <row r="23" spans="1:5" ht="18.75" x14ac:dyDescent="0.25">
      <c r="A23" s="35"/>
    </row>
    <row r="24" spans="1:5" ht="18.75" x14ac:dyDescent="0.25">
      <c r="A24" s="19" t="s">
        <v>549</v>
      </c>
      <c r="B24" s="32"/>
      <c r="C24" s="17"/>
    </row>
    <row r="25" spans="1:5" ht="18.75" x14ac:dyDescent="0.25">
      <c r="A25" s="19" t="s">
        <v>4</v>
      </c>
      <c r="C25" s="17"/>
    </row>
    <row r="26" spans="1:5" ht="18.75" x14ac:dyDescent="0.25">
      <c r="A26" s="19" t="s">
        <v>5</v>
      </c>
      <c r="C26" s="17"/>
    </row>
    <row r="27" spans="1:5" ht="18.75" x14ac:dyDescent="0.3">
      <c r="A27" s="20" t="s">
        <v>551</v>
      </c>
      <c r="C27" s="22" t="s">
        <v>550</v>
      </c>
      <c r="D27" s="22"/>
    </row>
  </sheetData>
  <mergeCells count="11">
    <mergeCell ref="B1:C1"/>
    <mergeCell ref="B6:C6"/>
    <mergeCell ref="B3:C3"/>
    <mergeCell ref="B4:C4"/>
    <mergeCell ref="A7:D7"/>
    <mergeCell ref="B2:C2"/>
    <mergeCell ref="A10:A12"/>
    <mergeCell ref="C10:C12"/>
    <mergeCell ref="D10:D11"/>
    <mergeCell ref="A8:D8"/>
    <mergeCell ref="A9:C9"/>
  </mergeCells>
  <pageMargins left="0.7" right="0.7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227"/>
  <sheetViews>
    <sheetView topLeftCell="A11" zoomScale="98" zoomScaleNormal="98" zoomScaleSheetLayoutView="100" workbookViewId="0">
      <selection activeCell="H175" sqref="H175"/>
    </sheetView>
  </sheetViews>
  <sheetFormatPr defaultRowHeight="15" x14ac:dyDescent="0.25"/>
  <cols>
    <col min="1" max="1" width="8.28515625" customWidth="1"/>
    <col min="2" max="2" width="62.5703125" customWidth="1"/>
    <col min="3" max="3" width="19.140625" customWidth="1"/>
    <col min="5" max="5" width="15.7109375" customWidth="1"/>
    <col min="8" max="8" width="24.85546875" customWidth="1"/>
  </cols>
  <sheetData>
    <row r="1" spans="1:8" ht="87.75" customHeight="1" x14ac:dyDescent="0.25">
      <c r="A1" s="209"/>
      <c r="B1" s="209"/>
      <c r="C1" s="531" t="s">
        <v>579</v>
      </c>
      <c r="D1" s="531"/>
      <c r="E1" s="531"/>
    </row>
    <row r="2" spans="1:8" ht="18.75" x14ac:dyDescent="0.25">
      <c r="A2" s="209"/>
      <c r="B2" s="209"/>
      <c r="C2" s="531"/>
      <c r="D2" s="531"/>
      <c r="E2" s="531"/>
    </row>
    <row r="3" spans="1:8" ht="112.5" customHeight="1" x14ac:dyDescent="0.25">
      <c r="A3" s="217"/>
      <c r="B3" s="217"/>
      <c r="C3" s="531" t="s">
        <v>483</v>
      </c>
      <c r="D3" s="531"/>
      <c r="E3" s="531"/>
      <c r="F3" s="217"/>
    </row>
    <row r="4" spans="1:8" ht="120.75" hidden="1" customHeight="1" x14ac:dyDescent="0.25">
      <c r="A4" s="209"/>
      <c r="B4" s="209"/>
      <c r="C4" s="531"/>
      <c r="D4" s="531"/>
      <c r="E4" s="531"/>
    </row>
    <row r="5" spans="1:8" ht="11.25" customHeight="1" x14ac:dyDescent="0.25">
      <c r="A5" s="1"/>
      <c r="C5" s="531"/>
      <c r="D5" s="531"/>
      <c r="E5" s="531"/>
    </row>
    <row r="6" spans="1:8" ht="12" customHeight="1" x14ac:dyDescent="0.3">
      <c r="A6" s="1"/>
      <c r="C6" s="540"/>
      <c r="D6" s="540"/>
      <c r="E6" s="540"/>
    </row>
    <row r="7" spans="1:8" ht="102.75" customHeight="1" x14ac:dyDescent="0.25">
      <c r="A7" s="533" t="s">
        <v>447</v>
      </c>
      <c r="B7" s="533"/>
      <c r="C7" s="533"/>
      <c r="D7" s="533"/>
      <c r="E7" s="533"/>
    </row>
    <row r="8" spans="1:8" s="25" customFormat="1" ht="15" customHeight="1" x14ac:dyDescent="0.25">
      <c r="A8" s="574" t="s">
        <v>19</v>
      </c>
      <c r="B8" s="574" t="s">
        <v>376</v>
      </c>
      <c r="C8" s="575" t="s">
        <v>373</v>
      </c>
      <c r="D8" s="574" t="s">
        <v>372</v>
      </c>
      <c r="E8" s="574" t="s">
        <v>437</v>
      </c>
    </row>
    <row r="9" spans="1:8" s="25" customFormat="1" ht="15.75" customHeight="1" x14ac:dyDescent="0.25">
      <c r="A9" s="574"/>
      <c r="B9" s="574"/>
      <c r="C9" s="575"/>
      <c r="D9" s="574"/>
      <c r="E9" s="574"/>
    </row>
    <row r="10" spans="1:8" s="25" customFormat="1" x14ac:dyDescent="0.25">
      <c r="A10" s="467"/>
      <c r="B10" s="468" t="s">
        <v>371</v>
      </c>
      <c r="C10" s="469"/>
      <c r="D10" s="467"/>
      <c r="E10" s="470">
        <f>E11+E30+E39+E48+E54+E63+E88+E104+E108+E112+E121+E117+E128+E148+E171+E176+E183+E191+E194+E197+E201</f>
        <v>77543.5</v>
      </c>
    </row>
    <row r="11" spans="1:8" s="25" customFormat="1" ht="45.75" customHeight="1" x14ac:dyDescent="0.25">
      <c r="A11" s="471" t="s">
        <v>24</v>
      </c>
      <c r="B11" s="472" t="s">
        <v>342</v>
      </c>
      <c r="C11" s="473" t="s">
        <v>341</v>
      </c>
      <c r="D11" s="473"/>
      <c r="E11" s="474">
        <f>E14+E21+E25+E29</f>
        <v>4330.2</v>
      </c>
    </row>
    <row r="12" spans="1:8" s="25" customFormat="1" ht="75.75" customHeight="1" x14ac:dyDescent="0.25">
      <c r="A12" s="467"/>
      <c r="B12" s="475" t="s">
        <v>340</v>
      </c>
      <c r="C12" s="476" t="s">
        <v>339</v>
      </c>
      <c r="D12" s="477"/>
      <c r="E12" s="478">
        <f>E13</f>
        <v>3562.4999999999995</v>
      </c>
      <c r="H12" s="479"/>
    </row>
    <row r="13" spans="1:8" s="25" customFormat="1" ht="75" customHeight="1" x14ac:dyDescent="0.25">
      <c r="A13" s="480"/>
      <c r="B13" s="475" t="s">
        <v>338</v>
      </c>
      <c r="C13" s="476" t="s">
        <v>337</v>
      </c>
      <c r="D13" s="476"/>
      <c r="E13" s="478">
        <f>E14</f>
        <v>3562.4999999999995</v>
      </c>
    </row>
    <row r="14" spans="1:8" s="25" customFormat="1" ht="34.5" customHeight="1" x14ac:dyDescent="0.25">
      <c r="A14" s="480"/>
      <c r="B14" s="475" t="s">
        <v>154</v>
      </c>
      <c r="C14" s="476" t="s">
        <v>335</v>
      </c>
      <c r="D14" s="476"/>
      <c r="E14" s="478">
        <f>E15+E16+E17</f>
        <v>3562.4999999999995</v>
      </c>
    </row>
    <row r="15" spans="1:8" s="25" customFormat="1" ht="61.5" customHeight="1" x14ac:dyDescent="0.25">
      <c r="A15" s="480"/>
      <c r="B15" s="481" t="s">
        <v>153</v>
      </c>
      <c r="C15" s="476" t="s">
        <v>335</v>
      </c>
      <c r="D15" s="482">
        <v>100</v>
      </c>
      <c r="E15" s="483">
        <v>2289.1</v>
      </c>
    </row>
    <row r="16" spans="1:8" s="25" customFormat="1" ht="33.75" customHeight="1" x14ac:dyDescent="0.25">
      <c r="A16" s="480"/>
      <c r="B16" s="481" t="s">
        <v>113</v>
      </c>
      <c r="C16" s="476" t="s">
        <v>335</v>
      </c>
      <c r="D16" s="482">
        <v>200</v>
      </c>
      <c r="E16" s="484">
        <v>1260.8</v>
      </c>
    </row>
    <row r="17" spans="1:5" s="25" customFormat="1" ht="16.5" customHeight="1" x14ac:dyDescent="0.25">
      <c r="A17" s="480"/>
      <c r="B17" s="481" t="s">
        <v>336</v>
      </c>
      <c r="C17" s="476" t="s">
        <v>335</v>
      </c>
      <c r="D17" s="482">
        <v>800</v>
      </c>
      <c r="E17" s="483">
        <v>12.6</v>
      </c>
    </row>
    <row r="18" spans="1:5" s="25" customFormat="1" ht="61.5" customHeight="1" x14ac:dyDescent="0.25">
      <c r="A18" s="480"/>
      <c r="B18" s="485" t="s">
        <v>334</v>
      </c>
      <c r="C18" s="476" t="s">
        <v>333</v>
      </c>
      <c r="D18" s="482"/>
      <c r="E18" s="483">
        <f>E19</f>
        <v>16</v>
      </c>
    </row>
    <row r="19" spans="1:5" s="25" customFormat="1" ht="72.75" customHeight="1" x14ac:dyDescent="0.25">
      <c r="A19" s="480"/>
      <c r="B19" s="485" t="s">
        <v>332</v>
      </c>
      <c r="C19" s="476" t="s">
        <v>331</v>
      </c>
      <c r="D19" s="482"/>
      <c r="E19" s="483">
        <f>E20</f>
        <v>16</v>
      </c>
    </row>
    <row r="20" spans="1:5" s="25" customFormat="1" ht="79.5" customHeight="1" x14ac:dyDescent="0.25">
      <c r="A20" s="480"/>
      <c r="B20" s="486" t="s">
        <v>330</v>
      </c>
      <c r="C20" s="476" t="s">
        <v>329</v>
      </c>
      <c r="D20" s="482"/>
      <c r="E20" s="483">
        <f>E21</f>
        <v>16</v>
      </c>
    </row>
    <row r="21" spans="1:5" s="25" customFormat="1" ht="33" customHeight="1" x14ac:dyDescent="0.25">
      <c r="A21" s="480"/>
      <c r="B21" s="481" t="s">
        <v>113</v>
      </c>
      <c r="C21" s="476" t="s">
        <v>329</v>
      </c>
      <c r="D21" s="482" t="s">
        <v>110</v>
      </c>
      <c r="E21" s="483">
        <v>16</v>
      </c>
    </row>
    <row r="22" spans="1:5" s="25" customFormat="1" ht="84" customHeight="1" x14ac:dyDescent="0.25">
      <c r="A22" s="480"/>
      <c r="B22" s="481" t="s">
        <v>136</v>
      </c>
      <c r="C22" s="476" t="s">
        <v>135</v>
      </c>
      <c r="D22" s="482"/>
      <c r="E22" s="483">
        <v>217.4</v>
      </c>
    </row>
    <row r="23" spans="1:5" s="25" customFormat="1" ht="73.5" customHeight="1" x14ac:dyDescent="0.25">
      <c r="A23" s="480"/>
      <c r="B23" s="481" t="s">
        <v>134</v>
      </c>
      <c r="C23" s="476" t="s">
        <v>133</v>
      </c>
      <c r="D23" s="482"/>
      <c r="E23" s="483">
        <v>217.4</v>
      </c>
    </row>
    <row r="24" spans="1:5" s="25" customFormat="1" ht="78" customHeight="1" x14ac:dyDescent="0.25">
      <c r="A24" s="480"/>
      <c r="B24" s="481" t="s">
        <v>132</v>
      </c>
      <c r="C24" s="476" t="s">
        <v>131</v>
      </c>
      <c r="D24" s="482"/>
      <c r="E24" s="483">
        <v>217.4</v>
      </c>
    </row>
    <row r="25" spans="1:5" s="25" customFormat="1" ht="14.25" customHeight="1" x14ac:dyDescent="0.25">
      <c r="A25" s="480"/>
      <c r="B25" s="487" t="s">
        <v>431</v>
      </c>
      <c r="C25" s="476" t="s">
        <v>131</v>
      </c>
      <c r="D25" s="482" t="s">
        <v>130</v>
      </c>
      <c r="E25" s="483">
        <v>217.4</v>
      </c>
    </row>
    <row r="26" spans="1:5" s="23" customFormat="1" ht="62.25" customHeight="1" x14ac:dyDescent="0.25">
      <c r="A26" s="480"/>
      <c r="B26" s="486" t="s">
        <v>328</v>
      </c>
      <c r="C26" s="476" t="s">
        <v>327</v>
      </c>
      <c r="D26" s="482"/>
      <c r="E26" s="483">
        <f>E27</f>
        <v>534.29999999999995</v>
      </c>
    </row>
    <row r="27" spans="1:5" s="23" customFormat="1" ht="64.5" customHeight="1" x14ac:dyDescent="0.25">
      <c r="A27" s="480"/>
      <c r="B27" s="486" t="s">
        <v>326</v>
      </c>
      <c r="C27" s="476" t="s">
        <v>325</v>
      </c>
      <c r="D27" s="482"/>
      <c r="E27" s="483">
        <f>E28</f>
        <v>534.29999999999995</v>
      </c>
    </row>
    <row r="28" spans="1:5" s="23" customFormat="1" ht="63" customHeight="1" x14ac:dyDescent="0.25">
      <c r="A28" s="480"/>
      <c r="B28" s="486" t="s">
        <v>324</v>
      </c>
      <c r="C28" s="476" t="s">
        <v>323</v>
      </c>
      <c r="D28" s="482"/>
      <c r="E28" s="483">
        <f>E29</f>
        <v>534.29999999999995</v>
      </c>
    </row>
    <row r="29" spans="1:5" s="23" customFormat="1" ht="36" customHeight="1" x14ac:dyDescent="0.25">
      <c r="A29" s="480"/>
      <c r="B29" s="481" t="s">
        <v>113</v>
      </c>
      <c r="C29" s="476" t="s">
        <v>323</v>
      </c>
      <c r="D29" s="482" t="s">
        <v>110</v>
      </c>
      <c r="E29" s="483">
        <v>534.29999999999995</v>
      </c>
    </row>
    <row r="30" spans="1:5" s="23" customFormat="1" ht="48.75" customHeight="1" x14ac:dyDescent="0.25">
      <c r="A30" s="471" t="s">
        <v>31</v>
      </c>
      <c r="B30" s="472" t="s">
        <v>322</v>
      </c>
      <c r="C30" s="473" t="s">
        <v>321</v>
      </c>
      <c r="D30" s="473"/>
      <c r="E30" s="488">
        <v>82</v>
      </c>
    </row>
    <row r="31" spans="1:5" s="23" customFormat="1" ht="72.75" customHeight="1" x14ac:dyDescent="0.25">
      <c r="A31" s="467"/>
      <c r="B31" s="481" t="s">
        <v>320</v>
      </c>
      <c r="C31" s="476" t="s">
        <v>319</v>
      </c>
      <c r="D31" s="482"/>
      <c r="E31" s="483">
        <v>60</v>
      </c>
    </row>
    <row r="32" spans="1:5" s="23" customFormat="1" ht="76.5" customHeight="1" x14ac:dyDescent="0.25">
      <c r="A32" s="467"/>
      <c r="B32" s="481" t="s">
        <v>318</v>
      </c>
      <c r="C32" s="476" t="s">
        <v>317</v>
      </c>
      <c r="D32" s="482"/>
      <c r="E32" s="483">
        <v>60</v>
      </c>
    </row>
    <row r="33" spans="1:5" s="23" customFormat="1" ht="75.75" customHeight="1" x14ac:dyDescent="0.25">
      <c r="A33" s="467"/>
      <c r="B33" s="481" t="s">
        <v>316</v>
      </c>
      <c r="C33" s="476" t="s">
        <v>315</v>
      </c>
      <c r="D33" s="482"/>
      <c r="E33" s="483">
        <v>60</v>
      </c>
    </row>
    <row r="34" spans="1:5" s="23" customFormat="1" ht="36" customHeight="1" x14ac:dyDescent="0.25">
      <c r="A34" s="467"/>
      <c r="B34" s="481" t="s">
        <v>113</v>
      </c>
      <c r="C34" s="476" t="s">
        <v>315</v>
      </c>
      <c r="D34" s="482" t="s">
        <v>110</v>
      </c>
      <c r="E34" s="483">
        <v>60</v>
      </c>
    </row>
    <row r="35" spans="1:5" s="23" customFormat="1" ht="60" x14ac:dyDescent="0.25">
      <c r="A35" s="467"/>
      <c r="B35" s="486" t="s">
        <v>314</v>
      </c>
      <c r="C35" s="476" t="s">
        <v>313</v>
      </c>
      <c r="D35" s="482"/>
      <c r="E35" s="483">
        <v>22</v>
      </c>
    </row>
    <row r="36" spans="1:5" s="23" customFormat="1" ht="64.5" customHeight="1" x14ac:dyDescent="0.25">
      <c r="A36" s="467"/>
      <c r="B36" s="486" t="s">
        <v>312</v>
      </c>
      <c r="C36" s="476" t="s">
        <v>311</v>
      </c>
      <c r="D36" s="482"/>
      <c r="E36" s="483">
        <v>22</v>
      </c>
    </row>
    <row r="37" spans="1:5" s="23" customFormat="1" ht="62.25" customHeight="1" x14ac:dyDescent="0.25">
      <c r="A37" s="467"/>
      <c r="B37" s="486" t="s">
        <v>310</v>
      </c>
      <c r="C37" s="476" t="s">
        <v>309</v>
      </c>
      <c r="D37" s="482"/>
      <c r="E37" s="483">
        <v>22</v>
      </c>
    </row>
    <row r="38" spans="1:5" s="23" customFormat="1" ht="28.5" customHeight="1" x14ac:dyDescent="0.25">
      <c r="A38" s="467"/>
      <c r="B38" s="481" t="s">
        <v>113</v>
      </c>
      <c r="C38" s="476" t="s">
        <v>309</v>
      </c>
      <c r="D38" s="482" t="s">
        <v>110</v>
      </c>
      <c r="E38" s="483">
        <v>22</v>
      </c>
    </row>
    <row r="39" spans="1:5" s="23" customFormat="1" ht="32.25" customHeight="1" x14ac:dyDescent="0.25">
      <c r="A39" s="467" t="s">
        <v>34</v>
      </c>
      <c r="B39" s="472" t="s">
        <v>424</v>
      </c>
      <c r="C39" s="473" t="s">
        <v>120</v>
      </c>
      <c r="D39" s="473"/>
      <c r="E39" s="488">
        <f>E43+E47</f>
        <v>103.1</v>
      </c>
    </row>
    <row r="40" spans="1:5" s="23" customFormat="1" ht="57" customHeight="1" x14ac:dyDescent="0.25">
      <c r="A40" s="480"/>
      <c r="B40" s="481" t="s">
        <v>179</v>
      </c>
      <c r="C40" s="476" t="s">
        <v>178</v>
      </c>
      <c r="D40" s="482"/>
      <c r="E40" s="483">
        <v>75</v>
      </c>
    </row>
    <row r="41" spans="1:5" s="23" customFormat="1" ht="60.75" customHeight="1" x14ac:dyDescent="0.25">
      <c r="A41" s="480"/>
      <c r="B41" s="481" t="s">
        <v>177</v>
      </c>
      <c r="C41" s="476" t="s">
        <v>176</v>
      </c>
      <c r="D41" s="482"/>
      <c r="E41" s="483">
        <v>75</v>
      </c>
    </row>
    <row r="42" spans="1:5" s="23" customFormat="1" ht="61.5" customHeight="1" x14ac:dyDescent="0.25">
      <c r="A42" s="480"/>
      <c r="B42" s="481" t="s">
        <v>175</v>
      </c>
      <c r="C42" s="476" t="s">
        <v>173</v>
      </c>
      <c r="D42" s="482"/>
      <c r="E42" s="483">
        <v>75</v>
      </c>
    </row>
    <row r="43" spans="1:5" s="23" customFormat="1" ht="32.25" customHeight="1" x14ac:dyDescent="0.25">
      <c r="A43" s="480"/>
      <c r="B43" s="481" t="s">
        <v>113</v>
      </c>
      <c r="C43" s="476" t="s">
        <v>173</v>
      </c>
      <c r="D43" s="482" t="s">
        <v>110</v>
      </c>
      <c r="E43" s="483">
        <v>75</v>
      </c>
    </row>
    <row r="44" spans="1:5" s="23" customFormat="1" ht="61.5" customHeight="1" x14ac:dyDescent="0.25">
      <c r="A44" s="480"/>
      <c r="B44" s="481" t="s">
        <v>119</v>
      </c>
      <c r="C44" s="476" t="s">
        <v>118</v>
      </c>
      <c r="D44" s="482"/>
      <c r="E44" s="483">
        <f>E45</f>
        <v>28.1</v>
      </c>
    </row>
    <row r="45" spans="1:5" s="23" customFormat="1" ht="74.25" customHeight="1" x14ac:dyDescent="0.25">
      <c r="A45" s="480"/>
      <c r="B45" s="481" t="s">
        <v>117</v>
      </c>
      <c r="C45" s="476" t="s">
        <v>115</v>
      </c>
      <c r="D45" s="482"/>
      <c r="E45" s="483">
        <f>E46</f>
        <v>28.1</v>
      </c>
    </row>
    <row r="46" spans="1:5" s="23" customFormat="1" ht="72" customHeight="1" x14ac:dyDescent="0.25">
      <c r="A46" s="480"/>
      <c r="B46" s="481" t="s">
        <v>114</v>
      </c>
      <c r="C46" s="476" t="s">
        <v>111</v>
      </c>
      <c r="D46" s="482"/>
      <c r="E46" s="483">
        <f>E47</f>
        <v>28.1</v>
      </c>
    </row>
    <row r="47" spans="1:5" s="23" customFormat="1" ht="35.25" customHeight="1" x14ac:dyDescent="0.25">
      <c r="A47" s="480"/>
      <c r="B47" s="481" t="s">
        <v>113</v>
      </c>
      <c r="C47" s="476" t="s">
        <v>111</v>
      </c>
      <c r="D47" s="482" t="s">
        <v>110</v>
      </c>
      <c r="E47" s="483">
        <v>28.1</v>
      </c>
    </row>
    <row r="48" spans="1:5" s="23" customFormat="1" ht="35.25" customHeight="1" x14ac:dyDescent="0.25">
      <c r="A48" s="471" t="s">
        <v>39</v>
      </c>
      <c r="B48" s="472" t="s">
        <v>308</v>
      </c>
      <c r="C48" s="473" t="s">
        <v>307</v>
      </c>
      <c r="D48" s="473"/>
      <c r="E48" s="488">
        <f>E52+E53</f>
        <v>165</v>
      </c>
    </row>
    <row r="49" spans="1:5" s="23" customFormat="1" ht="75" customHeight="1" x14ac:dyDescent="0.25">
      <c r="A49" s="467"/>
      <c r="B49" s="489" t="s">
        <v>129</v>
      </c>
      <c r="C49" s="476" t="s">
        <v>128</v>
      </c>
      <c r="D49" s="482"/>
      <c r="E49" s="483">
        <f>E52+E53</f>
        <v>165</v>
      </c>
    </row>
    <row r="50" spans="1:5" s="23" customFormat="1" ht="74.25" customHeight="1" x14ac:dyDescent="0.25">
      <c r="A50" s="467"/>
      <c r="B50" s="489" t="s">
        <v>127</v>
      </c>
      <c r="C50" s="476" t="s">
        <v>126</v>
      </c>
      <c r="D50" s="490"/>
      <c r="E50" s="483">
        <f>E49</f>
        <v>165</v>
      </c>
    </row>
    <row r="51" spans="1:5" s="23" customFormat="1" ht="74.25" customHeight="1" x14ac:dyDescent="0.25">
      <c r="A51" s="467"/>
      <c r="B51" s="489" t="s">
        <v>125</v>
      </c>
      <c r="C51" s="476" t="s">
        <v>122</v>
      </c>
      <c r="D51" s="490"/>
      <c r="E51" s="483">
        <f>E50</f>
        <v>165</v>
      </c>
    </row>
    <row r="52" spans="1:5" s="23" customFormat="1" ht="29.25" customHeight="1" x14ac:dyDescent="0.25">
      <c r="A52" s="467"/>
      <c r="B52" s="481" t="s">
        <v>113</v>
      </c>
      <c r="C52" s="476" t="s">
        <v>122</v>
      </c>
      <c r="D52" s="482" t="s">
        <v>110</v>
      </c>
      <c r="E52" s="483">
        <v>115</v>
      </c>
    </row>
    <row r="53" spans="1:5" s="23" customFormat="1" ht="15.75" customHeight="1" x14ac:dyDescent="0.25">
      <c r="A53" s="467"/>
      <c r="B53" s="487" t="s">
        <v>431</v>
      </c>
      <c r="C53" s="476" t="s">
        <v>122</v>
      </c>
      <c r="D53" s="482" t="s">
        <v>130</v>
      </c>
      <c r="E53" s="483">
        <v>50</v>
      </c>
    </row>
    <row r="54" spans="1:5" s="23" customFormat="1" ht="48.75" customHeight="1" x14ac:dyDescent="0.25">
      <c r="A54" s="467" t="s">
        <v>44</v>
      </c>
      <c r="B54" s="472" t="s">
        <v>306</v>
      </c>
      <c r="C54" s="473" t="s">
        <v>305</v>
      </c>
      <c r="D54" s="473"/>
      <c r="E54" s="488">
        <f>E58+E62</f>
        <v>961</v>
      </c>
    </row>
    <row r="55" spans="1:5" s="25" customFormat="1" ht="84.75" customHeight="1" x14ac:dyDescent="0.25">
      <c r="A55" s="467"/>
      <c r="B55" s="481" t="s">
        <v>304</v>
      </c>
      <c r="C55" s="476" t="s">
        <v>303</v>
      </c>
      <c r="D55" s="482"/>
      <c r="E55" s="483">
        <f>E56</f>
        <v>423.7</v>
      </c>
    </row>
    <row r="56" spans="1:5" s="25" customFormat="1" ht="80.25" customHeight="1" x14ac:dyDescent="0.25">
      <c r="A56" s="480"/>
      <c r="B56" s="481" t="s">
        <v>302</v>
      </c>
      <c r="C56" s="476" t="s">
        <v>301</v>
      </c>
      <c r="D56" s="482"/>
      <c r="E56" s="483">
        <f>E57</f>
        <v>423.7</v>
      </c>
    </row>
    <row r="57" spans="1:5" s="25" customFormat="1" ht="79.5" customHeight="1" x14ac:dyDescent="0.25">
      <c r="A57" s="480"/>
      <c r="B57" s="481" t="s">
        <v>300</v>
      </c>
      <c r="C57" s="476" t="s">
        <v>299</v>
      </c>
      <c r="D57" s="482"/>
      <c r="E57" s="483">
        <f>E58</f>
        <v>423.7</v>
      </c>
    </row>
    <row r="58" spans="1:5" s="25" customFormat="1" ht="31.5" customHeight="1" x14ac:dyDescent="0.25">
      <c r="A58" s="480"/>
      <c r="B58" s="481" t="s">
        <v>113</v>
      </c>
      <c r="C58" s="476" t="s">
        <v>299</v>
      </c>
      <c r="D58" s="482" t="s">
        <v>110</v>
      </c>
      <c r="E58" s="483">
        <v>423.7</v>
      </c>
    </row>
    <row r="59" spans="1:5" s="25" customFormat="1" ht="78" customHeight="1" x14ac:dyDescent="0.25">
      <c r="A59" s="480"/>
      <c r="B59" s="481" t="s">
        <v>298</v>
      </c>
      <c r="C59" s="476" t="s">
        <v>297</v>
      </c>
      <c r="D59" s="482"/>
      <c r="E59" s="483">
        <f>E60</f>
        <v>537.29999999999995</v>
      </c>
    </row>
    <row r="60" spans="1:5" s="25" customFormat="1" ht="78.75" customHeight="1" x14ac:dyDescent="0.25">
      <c r="A60" s="480"/>
      <c r="B60" s="481" t="s">
        <v>296</v>
      </c>
      <c r="C60" s="476" t="s">
        <v>294</v>
      </c>
      <c r="D60" s="482"/>
      <c r="E60" s="483">
        <f>E61</f>
        <v>537.29999999999995</v>
      </c>
    </row>
    <row r="61" spans="1:5" s="25" customFormat="1" ht="75.75" customHeight="1" x14ac:dyDescent="0.25">
      <c r="A61" s="480"/>
      <c r="B61" s="481" t="s">
        <v>293</v>
      </c>
      <c r="C61" s="476" t="s">
        <v>292</v>
      </c>
      <c r="D61" s="482"/>
      <c r="E61" s="483">
        <f>E62</f>
        <v>537.29999999999995</v>
      </c>
    </row>
    <row r="62" spans="1:5" s="25" customFormat="1" ht="36" customHeight="1" x14ac:dyDescent="0.25">
      <c r="A62" s="480"/>
      <c r="B62" s="481" t="s">
        <v>113</v>
      </c>
      <c r="C62" s="476" t="s">
        <v>292</v>
      </c>
      <c r="D62" s="482" t="s">
        <v>110</v>
      </c>
      <c r="E62" s="483">
        <v>537.29999999999995</v>
      </c>
    </row>
    <row r="63" spans="1:5" s="25" customFormat="1" ht="42" customHeight="1" x14ac:dyDescent="0.25">
      <c r="A63" s="471" t="s">
        <v>48</v>
      </c>
      <c r="B63" s="472" t="s">
        <v>285</v>
      </c>
      <c r="C63" s="473" t="s">
        <v>284</v>
      </c>
      <c r="D63" s="473"/>
      <c r="E63" s="488">
        <f>E67+E71+E75+E79+E81+E84+E87</f>
        <v>8278.6</v>
      </c>
    </row>
    <row r="64" spans="1:5" s="25" customFormat="1" ht="91.5" customHeight="1" x14ac:dyDescent="0.25">
      <c r="A64" s="467"/>
      <c r="B64" s="481" t="s">
        <v>283</v>
      </c>
      <c r="C64" s="476" t="s">
        <v>282</v>
      </c>
      <c r="D64" s="482"/>
      <c r="E64" s="483">
        <v>76.2</v>
      </c>
    </row>
    <row r="65" spans="1:5" s="23" customFormat="1" ht="87.75" customHeight="1" x14ac:dyDescent="0.25">
      <c r="A65" s="480"/>
      <c r="B65" s="481" t="s">
        <v>281</v>
      </c>
      <c r="C65" s="476" t="s">
        <v>279</v>
      </c>
      <c r="D65" s="482"/>
      <c r="E65" s="483">
        <v>76.2</v>
      </c>
    </row>
    <row r="66" spans="1:5" s="108" customFormat="1" ht="91.5" customHeight="1" x14ac:dyDescent="0.25">
      <c r="A66" s="491"/>
      <c r="B66" s="492" t="s">
        <v>278</v>
      </c>
      <c r="C66" s="493" t="s">
        <v>522</v>
      </c>
      <c r="D66" s="494"/>
      <c r="E66" s="495">
        <v>76.2</v>
      </c>
    </row>
    <row r="67" spans="1:5" s="25" customFormat="1" ht="18" customHeight="1" x14ac:dyDescent="0.25">
      <c r="A67" s="480"/>
      <c r="B67" s="481" t="s">
        <v>263</v>
      </c>
      <c r="C67" s="496" t="s">
        <v>277</v>
      </c>
      <c r="D67" s="482" t="s">
        <v>261</v>
      </c>
      <c r="E67" s="483">
        <v>76.2</v>
      </c>
    </row>
    <row r="68" spans="1:5" s="25" customFormat="1" ht="78" customHeight="1" x14ac:dyDescent="0.25">
      <c r="A68" s="480"/>
      <c r="B68" s="481" t="s">
        <v>276</v>
      </c>
      <c r="C68" s="476" t="s">
        <v>275</v>
      </c>
      <c r="D68" s="482"/>
      <c r="E68" s="483">
        <v>155.80000000000001</v>
      </c>
    </row>
    <row r="69" spans="1:5" s="25" customFormat="1" ht="90.75" customHeight="1" x14ac:dyDescent="0.25">
      <c r="A69" s="480"/>
      <c r="B69" s="481" t="s">
        <v>274</v>
      </c>
      <c r="C69" s="476" t="s">
        <v>273</v>
      </c>
      <c r="D69" s="482"/>
      <c r="E69" s="483">
        <v>155.80000000000001</v>
      </c>
    </row>
    <row r="70" spans="1:5" s="108" customFormat="1" ht="87" customHeight="1" x14ac:dyDescent="0.25">
      <c r="A70" s="491"/>
      <c r="B70" s="492" t="s">
        <v>272</v>
      </c>
      <c r="C70" s="493" t="s">
        <v>269</v>
      </c>
      <c r="D70" s="494"/>
      <c r="E70" s="495">
        <v>155.80000000000001</v>
      </c>
    </row>
    <row r="71" spans="1:5" s="25" customFormat="1" ht="18.75" customHeight="1" x14ac:dyDescent="0.25">
      <c r="A71" s="480"/>
      <c r="B71" s="481" t="s">
        <v>263</v>
      </c>
      <c r="C71" s="496" t="s">
        <v>269</v>
      </c>
      <c r="D71" s="482" t="s">
        <v>261</v>
      </c>
      <c r="E71" s="483">
        <v>155.80000000000001</v>
      </c>
    </row>
    <row r="72" spans="1:5" s="25" customFormat="1" ht="87.75" customHeight="1" x14ac:dyDescent="0.25">
      <c r="A72" s="480"/>
      <c r="B72" s="481" t="s">
        <v>569</v>
      </c>
      <c r="C72" s="476" t="s">
        <v>267</v>
      </c>
      <c r="D72" s="482"/>
      <c r="E72" s="483">
        <v>187.8</v>
      </c>
    </row>
    <row r="73" spans="1:5" s="25" customFormat="1" ht="91.5" customHeight="1" x14ac:dyDescent="0.25">
      <c r="A73" s="480"/>
      <c r="B73" s="481" t="s">
        <v>570</v>
      </c>
      <c r="C73" s="476" t="s">
        <v>265</v>
      </c>
      <c r="D73" s="482"/>
      <c r="E73" s="483">
        <v>187.8</v>
      </c>
    </row>
    <row r="74" spans="1:5" s="23" customFormat="1" ht="93" customHeight="1" x14ac:dyDescent="0.25">
      <c r="A74" s="491"/>
      <c r="B74" s="492" t="s">
        <v>571</v>
      </c>
      <c r="C74" s="493" t="s">
        <v>527</v>
      </c>
      <c r="D74" s="494"/>
      <c r="E74" s="495">
        <v>187.8</v>
      </c>
    </row>
    <row r="75" spans="1:5" s="25" customFormat="1" ht="16.5" customHeight="1" x14ac:dyDescent="0.25">
      <c r="A75" s="480"/>
      <c r="B75" s="481" t="s">
        <v>263</v>
      </c>
      <c r="C75" s="496" t="s">
        <v>262</v>
      </c>
      <c r="D75" s="482" t="s">
        <v>261</v>
      </c>
      <c r="E75" s="483">
        <v>187.8</v>
      </c>
    </row>
    <row r="76" spans="1:5" s="25" customFormat="1" ht="77.25" customHeight="1" x14ac:dyDescent="0.25">
      <c r="A76" s="480"/>
      <c r="B76" s="481" t="s">
        <v>260</v>
      </c>
      <c r="C76" s="476" t="s">
        <v>259</v>
      </c>
      <c r="D76" s="482"/>
      <c r="E76" s="483">
        <f>E79+E81</f>
        <v>559.1</v>
      </c>
    </row>
    <row r="77" spans="1:5" s="25" customFormat="1" ht="80.25" customHeight="1" x14ac:dyDescent="0.25">
      <c r="A77" s="480"/>
      <c r="B77" s="481" t="s">
        <v>258</v>
      </c>
      <c r="C77" s="476" t="s">
        <v>257</v>
      </c>
      <c r="D77" s="482"/>
      <c r="E77" s="483">
        <v>559.1</v>
      </c>
    </row>
    <row r="78" spans="1:5" s="25" customFormat="1" ht="73.5" customHeight="1" x14ac:dyDescent="0.25">
      <c r="A78" s="491"/>
      <c r="B78" s="492" t="s">
        <v>256</v>
      </c>
      <c r="C78" s="494" t="s">
        <v>528</v>
      </c>
      <c r="D78" s="494"/>
      <c r="E78" s="483">
        <v>527.9</v>
      </c>
    </row>
    <row r="79" spans="1:5" s="25" customFormat="1" ht="30.75" customHeight="1" x14ac:dyDescent="0.25">
      <c r="A79" s="480"/>
      <c r="B79" s="481" t="s">
        <v>113</v>
      </c>
      <c r="C79" s="476" t="s">
        <v>458</v>
      </c>
      <c r="D79" s="482" t="s">
        <v>110</v>
      </c>
      <c r="E79" s="484">
        <v>527.9</v>
      </c>
    </row>
    <row r="80" spans="1:5" s="25" customFormat="1" ht="75.75" customHeight="1" x14ac:dyDescent="0.25">
      <c r="A80" s="497"/>
      <c r="B80" s="498" t="s">
        <v>256</v>
      </c>
      <c r="C80" s="499" t="s">
        <v>566</v>
      </c>
      <c r="D80" s="499"/>
      <c r="E80" s="500">
        <v>31.2</v>
      </c>
    </row>
    <row r="81" spans="1:78" s="172" customFormat="1" ht="33" customHeight="1" x14ac:dyDescent="0.25">
      <c r="B81" s="501" t="s">
        <v>113</v>
      </c>
      <c r="C81" s="502" t="s">
        <v>565</v>
      </c>
      <c r="D81" s="503">
        <v>200</v>
      </c>
      <c r="E81" s="503">
        <v>31.2</v>
      </c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  <c r="T81" s="504"/>
      <c r="U81" s="504"/>
      <c r="V81" s="504"/>
      <c r="W81" s="504"/>
      <c r="X81" s="504"/>
      <c r="Y81" s="504"/>
      <c r="Z81" s="504"/>
      <c r="AA81" s="504"/>
      <c r="AB81" s="504"/>
      <c r="AC81" s="504"/>
      <c r="AD81" s="504"/>
      <c r="AE81" s="504"/>
      <c r="AF81" s="504"/>
      <c r="AG81" s="504"/>
      <c r="AH81" s="504"/>
      <c r="AI81" s="504"/>
      <c r="AJ81" s="504"/>
      <c r="AK81" s="504"/>
      <c r="AL81" s="504"/>
      <c r="AM81" s="504"/>
      <c r="AN81" s="504"/>
      <c r="AO81" s="504"/>
      <c r="AP81" s="504"/>
      <c r="AQ81" s="504"/>
      <c r="AR81" s="504"/>
      <c r="AS81" s="504"/>
      <c r="AT81" s="504"/>
      <c r="AU81" s="504"/>
      <c r="AV81" s="504"/>
      <c r="AW81" s="504"/>
      <c r="AX81" s="504"/>
      <c r="AY81" s="504"/>
      <c r="AZ81" s="504"/>
      <c r="BA81" s="504"/>
      <c r="BB81" s="504"/>
      <c r="BC81" s="504"/>
      <c r="BD81" s="504"/>
      <c r="BE81" s="504"/>
      <c r="BF81" s="504"/>
      <c r="BG81" s="504"/>
      <c r="BH81" s="504"/>
      <c r="BI81" s="504"/>
      <c r="BJ81" s="504"/>
      <c r="BK81" s="504"/>
      <c r="BL81" s="504"/>
      <c r="BM81" s="504"/>
      <c r="BN81" s="504"/>
      <c r="BO81" s="504"/>
      <c r="BP81" s="504"/>
      <c r="BQ81" s="504"/>
      <c r="BR81" s="504"/>
      <c r="BS81" s="504"/>
      <c r="BT81" s="504"/>
      <c r="BU81" s="504"/>
      <c r="BV81" s="504"/>
      <c r="BW81" s="504"/>
      <c r="BX81" s="504"/>
      <c r="BY81" s="504"/>
      <c r="BZ81" s="504"/>
    </row>
    <row r="82" spans="1:78" s="25" customFormat="1" ht="87.75" customHeight="1" x14ac:dyDescent="0.25">
      <c r="A82" s="505"/>
      <c r="B82" s="506" t="s">
        <v>494</v>
      </c>
      <c r="C82" s="507" t="s">
        <v>491</v>
      </c>
      <c r="D82" s="508"/>
      <c r="E82" s="509">
        <v>948.6</v>
      </c>
    </row>
    <row r="83" spans="1:78" s="25" customFormat="1" ht="91.5" customHeight="1" x14ac:dyDescent="0.25">
      <c r="A83" s="480"/>
      <c r="B83" s="481" t="s">
        <v>495</v>
      </c>
      <c r="C83" s="476" t="s">
        <v>529</v>
      </c>
      <c r="D83" s="482"/>
      <c r="E83" s="484">
        <v>948.6</v>
      </c>
    </row>
    <row r="84" spans="1:78" s="25" customFormat="1" ht="33.75" customHeight="1" x14ac:dyDescent="0.25">
      <c r="A84" s="480"/>
      <c r="B84" s="492" t="s">
        <v>113</v>
      </c>
      <c r="C84" s="476" t="s">
        <v>492</v>
      </c>
      <c r="D84" s="482" t="s">
        <v>110</v>
      </c>
      <c r="E84" s="484">
        <v>948.6</v>
      </c>
    </row>
    <row r="85" spans="1:78" s="25" customFormat="1" ht="45.75" customHeight="1" x14ac:dyDescent="0.25">
      <c r="A85" s="480"/>
      <c r="B85" s="510" t="s">
        <v>489</v>
      </c>
      <c r="C85" s="476" t="s">
        <v>545</v>
      </c>
      <c r="D85" s="482"/>
      <c r="E85" s="482" t="s">
        <v>559</v>
      </c>
    </row>
    <row r="86" spans="1:78" s="25" customFormat="1" ht="31.5" customHeight="1" x14ac:dyDescent="0.25">
      <c r="A86" s="480"/>
      <c r="B86" s="481" t="s">
        <v>496</v>
      </c>
      <c r="C86" s="476" t="s">
        <v>546</v>
      </c>
      <c r="D86" s="482"/>
      <c r="E86" s="482" t="s">
        <v>559</v>
      </c>
    </row>
    <row r="87" spans="1:78" s="25" customFormat="1" ht="33" customHeight="1" x14ac:dyDescent="0.25">
      <c r="A87" s="480"/>
      <c r="B87" s="481" t="s">
        <v>113</v>
      </c>
      <c r="C87" s="476" t="s">
        <v>546</v>
      </c>
      <c r="D87" s="482" t="s">
        <v>110</v>
      </c>
      <c r="E87" s="482" t="s">
        <v>559</v>
      </c>
    </row>
    <row r="88" spans="1:78" s="25" customFormat="1" ht="45" customHeight="1" x14ac:dyDescent="0.25">
      <c r="A88" s="471" t="s">
        <v>50</v>
      </c>
      <c r="B88" s="472" t="s">
        <v>255</v>
      </c>
      <c r="C88" s="473" t="s">
        <v>254</v>
      </c>
      <c r="D88" s="473"/>
      <c r="E88" s="474">
        <f>E91+E95+E99+E103</f>
        <v>1021</v>
      </c>
    </row>
    <row r="89" spans="1:78" s="25" customFormat="1" ht="18.75" customHeight="1" x14ac:dyDescent="0.25">
      <c r="A89" s="467"/>
      <c r="B89" s="481" t="s">
        <v>476</v>
      </c>
      <c r="C89" s="476" t="s">
        <v>477</v>
      </c>
      <c r="D89" s="490"/>
      <c r="E89" s="483">
        <v>650</v>
      </c>
    </row>
    <row r="90" spans="1:78" s="25" customFormat="1" ht="58.5" customHeight="1" x14ac:dyDescent="0.25">
      <c r="A90" s="467"/>
      <c r="B90" s="492" t="s">
        <v>478</v>
      </c>
      <c r="C90" s="494" t="s">
        <v>479</v>
      </c>
      <c r="D90" s="490"/>
      <c r="E90" s="483">
        <v>650</v>
      </c>
    </row>
    <row r="91" spans="1:78" s="25" customFormat="1" ht="29.25" customHeight="1" x14ac:dyDescent="0.25">
      <c r="A91" s="467"/>
      <c r="B91" s="492" t="s">
        <v>113</v>
      </c>
      <c r="C91" s="494" t="s">
        <v>479</v>
      </c>
      <c r="D91" s="482" t="s">
        <v>110</v>
      </c>
      <c r="E91" s="483">
        <v>650</v>
      </c>
      <c r="H91" s="511"/>
    </row>
    <row r="92" spans="1:78" s="25" customFormat="1" ht="75" customHeight="1" x14ac:dyDescent="0.25">
      <c r="A92" s="467"/>
      <c r="B92" s="481" t="s">
        <v>253</v>
      </c>
      <c r="C92" s="476" t="s">
        <v>252</v>
      </c>
      <c r="D92" s="482"/>
      <c r="E92" s="483">
        <f>E93</f>
        <v>62.6</v>
      </c>
    </row>
    <row r="93" spans="1:78" s="25" customFormat="1" ht="72.75" customHeight="1" x14ac:dyDescent="0.25">
      <c r="A93" s="480"/>
      <c r="B93" s="481" t="s">
        <v>423</v>
      </c>
      <c r="C93" s="476" t="s">
        <v>250</v>
      </c>
      <c r="D93" s="482"/>
      <c r="E93" s="483">
        <f>E94</f>
        <v>62.6</v>
      </c>
    </row>
    <row r="94" spans="1:78" s="25" customFormat="1" ht="73.5" customHeight="1" x14ac:dyDescent="0.25">
      <c r="A94" s="480"/>
      <c r="B94" s="481" t="s">
        <v>249</v>
      </c>
      <c r="C94" s="476" t="s">
        <v>248</v>
      </c>
      <c r="D94" s="482"/>
      <c r="E94" s="483">
        <f>E95</f>
        <v>62.6</v>
      </c>
    </row>
    <row r="95" spans="1:78" s="25" customFormat="1" ht="31.5" customHeight="1" x14ac:dyDescent="0.25">
      <c r="A95" s="480"/>
      <c r="B95" s="481" t="s">
        <v>113</v>
      </c>
      <c r="C95" s="476" t="s">
        <v>248</v>
      </c>
      <c r="D95" s="482" t="s">
        <v>110</v>
      </c>
      <c r="E95" s="483">
        <v>62.6</v>
      </c>
    </row>
    <row r="96" spans="1:78" s="25" customFormat="1" ht="74.25" customHeight="1" x14ac:dyDescent="0.25">
      <c r="A96" s="480"/>
      <c r="B96" s="481" t="s">
        <v>247</v>
      </c>
      <c r="C96" s="476" t="s">
        <v>246</v>
      </c>
      <c r="D96" s="482"/>
      <c r="E96" s="483">
        <f>E97</f>
        <v>8.4</v>
      </c>
    </row>
    <row r="97" spans="1:5" s="25" customFormat="1" ht="74.25" customHeight="1" x14ac:dyDescent="0.25">
      <c r="A97" s="480"/>
      <c r="B97" s="481" t="s">
        <v>245</v>
      </c>
      <c r="C97" s="476" t="s">
        <v>244</v>
      </c>
      <c r="D97" s="482"/>
      <c r="E97" s="483">
        <f>E98</f>
        <v>8.4</v>
      </c>
    </row>
    <row r="98" spans="1:5" s="25" customFormat="1" ht="75" customHeight="1" x14ac:dyDescent="0.25">
      <c r="A98" s="480"/>
      <c r="B98" s="481" t="s">
        <v>243</v>
      </c>
      <c r="C98" s="476" t="s">
        <v>242</v>
      </c>
      <c r="D98" s="482"/>
      <c r="E98" s="483">
        <f>E99</f>
        <v>8.4</v>
      </c>
    </row>
    <row r="99" spans="1:5" s="25" customFormat="1" ht="30.75" customHeight="1" x14ac:dyDescent="0.25">
      <c r="A99" s="467"/>
      <c r="B99" s="481" t="s">
        <v>113</v>
      </c>
      <c r="C99" s="476" t="s">
        <v>242</v>
      </c>
      <c r="D99" s="482" t="s">
        <v>110</v>
      </c>
      <c r="E99" s="483">
        <v>8.4</v>
      </c>
    </row>
    <row r="100" spans="1:5" s="23" customFormat="1" ht="58.5" customHeight="1" x14ac:dyDescent="0.25">
      <c r="A100" s="467"/>
      <c r="B100" s="481" t="s">
        <v>228</v>
      </c>
      <c r="C100" s="476" t="s">
        <v>227</v>
      </c>
      <c r="D100" s="482"/>
      <c r="E100" s="483">
        <v>300</v>
      </c>
    </row>
    <row r="101" spans="1:5" s="25" customFormat="1" ht="73.5" customHeight="1" x14ac:dyDescent="0.25">
      <c r="A101" s="480"/>
      <c r="B101" s="481" t="s">
        <v>226</v>
      </c>
      <c r="C101" s="476" t="s">
        <v>225</v>
      </c>
      <c r="D101" s="482"/>
      <c r="E101" s="483">
        <v>300</v>
      </c>
    </row>
    <row r="102" spans="1:5" s="25" customFormat="1" ht="75" customHeight="1" x14ac:dyDescent="0.25">
      <c r="A102" s="480"/>
      <c r="B102" s="481" t="s">
        <v>224</v>
      </c>
      <c r="C102" s="476" t="s">
        <v>223</v>
      </c>
      <c r="D102" s="482"/>
      <c r="E102" s="483">
        <v>300</v>
      </c>
    </row>
    <row r="103" spans="1:5" s="25" customFormat="1" ht="31.5" customHeight="1" x14ac:dyDescent="0.25">
      <c r="A103" s="480"/>
      <c r="B103" s="481" t="s">
        <v>113</v>
      </c>
      <c r="C103" s="476" t="s">
        <v>223</v>
      </c>
      <c r="D103" s="482" t="s">
        <v>110</v>
      </c>
      <c r="E103" s="483">
        <v>300</v>
      </c>
    </row>
    <row r="104" spans="1:5" s="25" customFormat="1" ht="43.5" customHeight="1" x14ac:dyDescent="0.25">
      <c r="A104" s="471" t="s">
        <v>53</v>
      </c>
      <c r="B104" s="472" t="s">
        <v>241</v>
      </c>
      <c r="C104" s="473" t="s">
        <v>240</v>
      </c>
      <c r="D104" s="473"/>
      <c r="E104" s="488">
        <f>E107</f>
        <v>4.5</v>
      </c>
    </row>
    <row r="105" spans="1:5" s="25" customFormat="1" ht="48" customHeight="1" x14ac:dyDescent="0.25">
      <c r="A105" s="467"/>
      <c r="B105" s="481" t="s">
        <v>239</v>
      </c>
      <c r="C105" s="476" t="s">
        <v>238</v>
      </c>
      <c r="D105" s="482"/>
      <c r="E105" s="483">
        <v>4.5</v>
      </c>
    </row>
    <row r="106" spans="1:5" s="25" customFormat="1" ht="48" customHeight="1" x14ac:dyDescent="0.25">
      <c r="A106" s="480"/>
      <c r="B106" s="481" t="s">
        <v>422</v>
      </c>
      <c r="C106" s="476" t="s">
        <v>235</v>
      </c>
      <c r="D106" s="482"/>
      <c r="E106" s="483">
        <v>4.5</v>
      </c>
    </row>
    <row r="107" spans="1:5" s="25" customFormat="1" ht="32.25" customHeight="1" x14ac:dyDescent="0.25">
      <c r="A107" s="480"/>
      <c r="B107" s="481" t="s">
        <v>113</v>
      </c>
      <c r="C107" s="476" t="s">
        <v>235</v>
      </c>
      <c r="D107" s="482" t="s">
        <v>110</v>
      </c>
      <c r="E107" s="483">
        <v>4.5</v>
      </c>
    </row>
    <row r="108" spans="1:5" s="25" customFormat="1" ht="45.75" customHeight="1" x14ac:dyDescent="0.25">
      <c r="A108" s="471" t="s">
        <v>56</v>
      </c>
      <c r="B108" s="472" t="s">
        <v>234</v>
      </c>
      <c r="C108" s="473" t="s">
        <v>233</v>
      </c>
      <c r="D108" s="473"/>
      <c r="E108" s="488">
        <f>E111</f>
        <v>19.5</v>
      </c>
    </row>
    <row r="109" spans="1:5" s="25" customFormat="1" ht="46.5" customHeight="1" x14ac:dyDescent="0.25">
      <c r="A109" s="467"/>
      <c r="B109" s="481" t="s">
        <v>232</v>
      </c>
      <c r="C109" s="476" t="s">
        <v>231</v>
      </c>
      <c r="D109" s="482"/>
      <c r="E109" s="483">
        <v>19.5</v>
      </c>
    </row>
    <row r="110" spans="1:5" s="25" customFormat="1" ht="46.5" customHeight="1" x14ac:dyDescent="0.25">
      <c r="A110" s="480"/>
      <c r="B110" s="481" t="s">
        <v>230</v>
      </c>
      <c r="C110" s="476" t="s">
        <v>229</v>
      </c>
      <c r="D110" s="482"/>
      <c r="E110" s="483">
        <v>19.5</v>
      </c>
    </row>
    <row r="111" spans="1:5" s="25" customFormat="1" ht="28.5" customHeight="1" x14ac:dyDescent="0.25">
      <c r="A111" s="480"/>
      <c r="B111" s="481" t="s">
        <v>113</v>
      </c>
      <c r="C111" s="476" t="s">
        <v>229</v>
      </c>
      <c r="D111" s="482" t="s">
        <v>110</v>
      </c>
      <c r="E111" s="483">
        <v>19.5</v>
      </c>
    </row>
    <row r="112" spans="1:5" s="25" customFormat="1" ht="47.25" customHeight="1" x14ac:dyDescent="0.25">
      <c r="A112" s="471" t="s">
        <v>421</v>
      </c>
      <c r="B112" s="472" t="s">
        <v>420</v>
      </c>
      <c r="C112" s="473" t="s">
        <v>221</v>
      </c>
      <c r="D112" s="473"/>
      <c r="E112" s="488">
        <f>E116+E115</f>
        <v>39253.700000000004</v>
      </c>
    </row>
    <row r="113" spans="1:5" s="25" customFormat="1" ht="45.75" customHeight="1" x14ac:dyDescent="0.25">
      <c r="A113" s="467"/>
      <c r="B113" s="475" t="s">
        <v>220</v>
      </c>
      <c r="C113" s="476" t="s">
        <v>219</v>
      </c>
      <c r="D113" s="482"/>
      <c r="E113" s="483">
        <f>E114</f>
        <v>266.39999999999998</v>
      </c>
    </row>
    <row r="114" spans="1:5" s="25" customFormat="1" ht="42.75" customHeight="1" x14ac:dyDescent="0.25">
      <c r="A114" s="480"/>
      <c r="B114" s="475" t="s">
        <v>218</v>
      </c>
      <c r="C114" s="476" t="s">
        <v>216</v>
      </c>
      <c r="D114" s="482"/>
      <c r="E114" s="483">
        <f>E115</f>
        <v>266.39999999999998</v>
      </c>
    </row>
    <row r="115" spans="1:5" s="25" customFormat="1" ht="26.25" customHeight="1" x14ac:dyDescent="0.25">
      <c r="A115" s="480"/>
      <c r="B115" s="481" t="s">
        <v>113</v>
      </c>
      <c r="C115" s="476" t="s">
        <v>216</v>
      </c>
      <c r="D115" s="482" t="s">
        <v>110</v>
      </c>
      <c r="E115" s="483">
        <v>266.39999999999998</v>
      </c>
    </row>
    <row r="116" spans="1:5" s="25" customFormat="1" ht="79.5" customHeight="1" x14ac:dyDescent="0.25">
      <c r="A116" s="480"/>
      <c r="B116" s="481" t="s">
        <v>485</v>
      </c>
      <c r="C116" s="476" t="s">
        <v>475</v>
      </c>
      <c r="D116" s="482" t="s">
        <v>110</v>
      </c>
      <c r="E116" s="483">
        <v>38987.300000000003</v>
      </c>
    </row>
    <row r="117" spans="1:5" s="25" customFormat="1" ht="46.5" customHeight="1" x14ac:dyDescent="0.25">
      <c r="A117" s="471" t="s">
        <v>419</v>
      </c>
      <c r="B117" s="472" t="s">
        <v>215</v>
      </c>
      <c r="C117" s="473" t="s">
        <v>214</v>
      </c>
      <c r="D117" s="473"/>
      <c r="E117" s="488">
        <f>E118</f>
        <v>10</v>
      </c>
    </row>
    <row r="118" spans="1:5" s="23" customFormat="1" ht="45.75" customHeight="1" x14ac:dyDescent="0.25">
      <c r="A118" s="467"/>
      <c r="B118" s="481" t="s">
        <v>213</v>
      </c>
      <c r="C118" s="476" t="s">
        <v>211</v>
      </c>
      <c r="D118" s="482"/>
      <c r="E118" s="483">
        <f>E119</f>
        <v>10</v>
      </c>
    </row>
    <row r="119" spans="1:5" s="25" customFormat="1" ht="48.75" customHeight="1" x14ac:dyDescent="0.25">
      <c r="A119" s="480"/>
      <c r="B119" s="481" t="s">
        <v>210</v>
      </c>
      <c r="C119" s="476" t="s">
        <v>208</v>
      </c>
      <c r="D119" s="482"/>
      <c r="E119" s="483">
        <f>E120</f>
        <v>10</v>
      </c>
    </row>
    <row r="120" spans="1:5" s="25" customFormat="1" ht="31.5" customHeight="1" x14ac:dyDescent="0.25">
      <c r="A120" s="480"/>
      <c r="B120" s="481" t="s">
        <v>113</v>
      </c>
      <c r="C120" s="476" t="s">
        <v>208</v>
      </c>
      <c r="D120" s="482" t="s">
        <v>110</v>
      </c>
      <c r="E120" s="483">
        <v>10</v>
      </c>
    </row>
    <row r="121" spans="1:5" s="25" customFormat="1" ht="44.25" customHeight="1" x14ac:dyDescent="0.25">
      <c r="A121" s="471" t="s">
        <v>418</v>
      </c>
      <c r="B121" s="472" t="s">
        <v>428</v>
      </c>
      <c r="C121" s="473" t="s">
        <v>207</v>
      </c>
      <c r="D121" s="473"/>
      <c r="E121" s="488">
        <f>E124+E127</f>
        <v>2832.6000000000004</v>
      </c>
    </row>
    <row r="122" spans="1:5" s="23" customFormat="1" ht="48.75" customHeight="1" x14ac:dyDescent="0.25">
      <c r="A122" s="467"/>
      <c r="B122" s="481" t="s">
        <v>426</v>
      </c>
      <c r="C122" s="476" t="s">
        <v>206</v>
      </c>
      <c r="D122" s="482"/>
      <c r="E122" s="483">
        <f>E123</f>
        <v>656.3</v>
      </c>
    </row>
    <row r="123" spans="1:5" s="25" customFormat="1" ht="45.75" customHeight="1" x14ac:dyDescent="0.25">
      <c r="A123" s="480"/>
      <c r="B123" s="481" t="s">
        <v>427</v>
      </c>
      <c r="C123" s="476" t="s">
        <v>204</v>
      </c>
      <c r="D123" s="482"/>
      <c r="E123" s="483">
        <f>E124</f>
        <v>656.3</v>
      </c>
    </row>
    <row r="124" spans="1:5" s="25" customFormat="1" ht="31.5" customHeight="1" x14ac:dyDescent="0.25">
      <c r="A124" s="480"/>
      <c r="B124" s="481" t="s">
        <v>113</v>
      </c>
      <c r="C124" s="476" t="s">
        <v>204</v>
      </c>
      <c r="D124" s="482" t="s">
        <v>110</v>
      </c>
      <c r="E124" s="483">
        <v>656.3</v>
      </c>
    </row>
    <row r="125" spans="1:5" s="25" customFormat="1" ht="12.75" customHeight="1" x14ac:dyDescent="0.25">
      <c r="A125" s="480"/>
      <c r="B125" s="475" t="s">
        <v>476</v>
      </c>
      <c r="C125" s="476" t="s">
        <v>345</v>
      </c>
      <c r="D125" s="482"/>
      <c r="E125" s="483">
        <v>2176.3000000000002</v>
      </c>
    </row>
    <row r="126" spans="1:5" s="25" customFormat="1" ht="27" customHeight="1" x14ac:dyDescent="0.25">
      <c r="A126" s="480"/>
      <c r="B126" s="475" t="s">
        <v>543</v>
      </c>
      <c r="C126" s="476" t="s">
        <v>343</v>
      </c>
      <c r="D126" s="482"/>
      <c r="E126" s="483">
        <v>2176.3000000000002</v>
      </c>
    </row>
    <row r="127" spans="1:5" s="25" customFormat="1" ht="29.25" customHeight="1" x14ac:dyDescent="0.25">
      <c r="A127" s="480"/>
      <c r="B127" s="481" t="s">
        <v>113</v>
      </c>
      <c r="C127" s="476" t="s">
        <v>343</v>
      </c>
      <c r="D127" s="482" t="s">
        <v>110</v>
      </c>
      <c r="E127" s="483">
        <v>2176.3000000000002</v>
      </c>
    </row>
    <row r="128" spans="1:5" s="25" customFormat="1" ht="30" customHeight="1" x14ac:dyDescent="0.25">
      <c r="A128" s="471" t="s">
        <v>417</v>
      </c>
      <c r="B128" s="512" t="s">
        <v>203</v>
      </c>
      <c r="C128" s="473" t="s">
        <v>202</v>
      </c>
      <c r="D128" s="473"/>
      <c r="E128" s="488">
        <f>E132+E136+E140+E145+E147+E141</f>
        <v>5225.9000000000005</v>
      </c>
    </row>
    <row r="129" spans="1:5" s="23" customFormat="1" ht="61.5" customHeight="1" x14ac:dyDescent="0.25">
      <c r="A129" s="467"/>
      <c r="B129" s="486" t="s">
        <v>201</v>
      </c>
      <c r="C129" s="476" t="s">
        <v>200</v>
      </c>
      <c r="D129" s="482"/>
      <c r="E129" s="483">
        <f>E130</f>
        <v>1897.9</v>
      </c>
    </row>
    <row r="130" spans="1:5" s="25" customFormat="1" ht="58.5" customHeight="1" x14ac:dyDescent="0.25">
      <c r="A130" s="480"/>
      <c r="B130" s="485" t="s">
        <v>199</v>
      </c>
      <c r="C130" s="476" t="s">
        <v>198</v>
      </c>
      <c r="D130" s="482"/>
      <c r="E130" s="483">
        <f>E131</f>
        <v>1897.9</v>
      </c>
    </row>
    <row r="131" spans="1:5" s="25" customFormat="1" ht="58.5" customHeight="1" x14ac:dyDescent="0.25">
      <c r="A131" s="480"/>
      <c r="B131" s="485" t="s">
        <v>197</v>
      </c>
      <c r="C131" s="476" t="s">
        <v>196</v>
      </c>
      <c r="D131" s="482"/>
      <c r="E131" s="483">
        <f>E132</f>
        <v>1897.9</v>
      </c>
    </row>
    <row r="132" spans="1:5" s="25" customFormat="1" ht="27.75" customHeight="1" x14ac:dyDescent="0.25">
      <c r="A132" s="480"/>
      <c r="B132" s="485" t="s">
        <v>113</v>
      </c>
      <c r="C132" s="476" t="s">
        <v>196</v>
      </c>
      <c r="D132" s="482" t="s">
        <v>110</v>
      </c>
      <c r="E132" s="483">
        <v>1897.9</v>
      </c>
    </row>
    <row r="133" spans="1:5" s="23" customFormat="1" ht="72" customHeight="1" x14ac:dyDescent="0.25">
      <c r="A133" s="480"/>
      <c r="B133" s="486" t="s">
        <v>195</v>
      </c>
      <c r="C133" s="476" t="s">
        <v>194</v>
      </c>
      <c r="D133" s="482"/>
      <c r="E133" s="483">
        <f>E134</f>
        <v>112.1</v>
      </c>
    </row>
    <row r="134" spans="1:5" s="25" customFormat="1" ht="78" customHeight="1" x14ac:dyDescent="0.25">
      <c r="A134" s="480"/>
      <c r="B134" s="486" t="s">
        <v>380</v>
      </c>
      <c r="C134" s="476" t="s">
        <v>191</v>
      </c>
      <c r="D134" s="482"/>
      <c r="E134" s="483">
        <f>E135</f>
        <v>112.1</v>
      </c>
    </row>
    <row r="135" spans="1:5" s="25" customFormat="1" ht="78.75" customHeight="1" x14ac:dyDescent="0.25">
      <c r="A135" s="480"/>
      <c r="B135" s="486" t="s">
        <v>190</v>
      </c>
      <c r="C135" s="476" t="s">
        <v>189</v>
      </c>
      <c r="D135" s="482"/>
      <c r="E135" s="483">
        <f>E136</f>
        <v>112.1</v>
      </c>
    </row>
    <row r="136" spans="1:5" s="25" customFormat="1" ht="27.75" customHeight="1" x14ac:dyDescent="0.25">
      <c r="A136" s="480"/>
      <c r="B136" s="481" t="s">
        <v>113</v>
      </c>
      <c r="C136" s="476" t="s">
        <v>189</v>
      </c>
      <c r="D136" s="482" t="s">
        <v>110</v>
      </c>
      <c r="E136" s="483">
        <v>112.1</v>
      </c>
    </row>
    <row r="137" spans="1:5" s="23" customFormat="1" ht="60" customHeight="1" x14ac:dyDescent="0.25">
      <c r="A137" s="480"/>
      <c r="B137" s="486" t="s">
        <v>442</v>
      </c>
      <c r="C137" s="476" t="s">
        <v>188</v>
      </c>
      <c r="D137" s="482"/>
      <c r="E137" s="483">
        <f>E138</f>
        <v>61</v>
      </c>
    </row>
    <row r="138" spans="1:5" s="25" customFormat="1" ht="63.75" customHeight="1" x14ac:dyDescent="0.25">
      <c r="A138" s="480"/>
      <c r="B138" s="486" t="s">
        <v>443</v>
      </c>
      <c r="C138" s="476" t="s">
        <v>187</v>
      </c>
      <c r="D138" s="482"/>
      <c r="E138" s="483">
        <f>E139</f>
        <v>61</v>
      </c>
    </row>
    <row r="139" spans="1:5" s="25" customFormat="1" ht="60.75" customHeight="1" x14ac:dyDescent="0.25">
      <c r="A139" s="480"/>
      <c r="B139" s="486" t="s">
        <v>438</v>
      </c>
      <c r="C139" s="476" t="s">
        <v>186</v>
      </c>
      <c r="D139" s="482"/>
      <c r="E139" s="483">
        <f>E140</f>
        <v>61</v>
      </c>
    </row>
    <row r="140" spans="1:5" s="25" customFormat="1" ht="31.5" customHeight="1" x14ac:dyDescent="0.25">
      <c r="A140" s="480"/>
      <c r="B140" s="486" t="s">
        <v>113</v>
      </c>
      <c r="C140" s="476" t="s">
        <v>186</v>
      </c>
      <c r="D140" s="482" t="s">
        <v>110</v>
      </c>
      <c r="E140" s="483">
        <v>61</v>
      </c>
    </row>
    <row r="141" spans="1:5" s="25" customFormat="1" ht="30.75" customHeight="1" x14ac:dyDescent="0.25">
      <c r="A141" s="480"/>
      <c r="B141" s="481" t="s">
        <v>542</v>
      </c>
      <c r="C141" s="476" t="s">
        <v>186</v>
      </c>
      <c r="D141" s="482" t="s">
        <v>541</v>
      </c>
      <c r="E141" s="483">
        <v>459.8</v>
      </c>
    </row>
    <row r="142" spans="1:5" s="23" customFormat="1" ht="60.75" customHeight="1" x14ac:dyDescent="0.25">
      <c r="A142" s="480"/>
      <c r="B142" s="481" t="s">
        <v>185</v>
      </c>
      <c r="C142" s="476" t="s">
        <v>184</v>
      </c>
      <c r="D142" s="482"/>
      <c r="E142" s="484">
        <f>E143</f>
        <v>2195.1</v>
      </c>
    </row>
    <row r="143" spans="1:5" s="25" customFormat="1" ht="60" customHeight="1" x14ac:dyDescent="0.25">
      <c r="A143" s="480"/>
      <c r="B143" s="481" t="s">
        <v>183</v>
      </c>
      <c r="C143" s="476" t="s">
        <v>182</v>
      </c>
      <c r="D143" s="482"/>
      <c r="E143" s="484">
        <f>E144</f>
        <v>2195.1</v>
      </c>
    </row>
    <row r="144" spans="1:5" s="25" customFormat="1" ht="60.75" customHeight="1" x14ac:dyDescent="0.25">
      <c r="A144" s="480"/>
      <c r="B144" s="481" t="s">
        <v>501</v>
      </c>
      <c r="C144" s="476" t="s">
        <v>499</v>
      </c>
      <c r="D144" s="482"/>
      <c r="E144" s="484">
        <f>E145</f>
        <v>2195.1</v>
      </c>
    </row>
    <row r="145" spans="1:5" s="25" customFormat="1" ht="32.25" customHeight="1" x14ac:dyDescent="0.25">
      <c r="A145" s="480"/>
      <c r="B145" s="481" t="s">
        <v>113</v>
      </c>
      <c r="C145" s="476" t="s">
        <v>499</v>
      </c>
      <c r="D145" s="482" t="s">
        <v>110</v>
      </c>
      <c r="E145" s="484">
        <v>2195.1</v>
      </c>
    </row>
    <row r="146" spans="1:5" s="25" customFormat="1" ht="29.25" customHeight="1" x14ac:dyDescent="0.25">
      <c r="A146" s="480"/>
      <c r="B146" s="481" t="s">
        <v>500</v>
      </c>
      <c r="C146" s="476" t="s">
        <v>498</v>
      </c>
      <c r="D146" s="482"/>
      <c r="E146" s="484">
        <v>500</v>
      </c>
    </row>
    <row r="147" spans="1:5" s="25" customFormat="1" ht="27.75" customHeight="1" x14ac:dyDescent="0.25">
      <c r="A147" s="480"/>
      <c r="B147" s="481" t="s">
        <v>113</v>
      </c>
      <c r="C147" s="476" t="s">
        <v>498</v>
      </c>
      <c r="D147" s="482" t="s">
        <v>110</v>
      </c>
      <c r="E147" s="484">
        <v>500</v>
      </c>
    </row>
    <row r="148" spans="1:5" s="25" customFormat="1" ht="33.75" customHeight="1" x14ac:dyDescent="0.25">
      <c r="A148" s="471" t="s">
        <v>416</v>
      </c>
      <c r="B148" s="472" t="s">
        <v>171</v>
      </c>
      <c r="C148" s="473" t="s">
        <v>170</v>
      </c>
      <c r="D148" s="473"/>
      <c r="E148" s="488">
        <f>E152+E156+E159+E166+E170</f>
        <v>9311.5000000000018</v>
      </c>
    </row>
    <row r="149" spans="1:5" s="25" customFormat="1" ht="57" customHeight="1" x14ac:dyDescent="0.25">
      <c r="A149" s="467"/>
      <c r="B149" s="481" t="s">
        <v>169</v>
      </c>
      <c r="C149" s="476" t="s">
        <v>168</v>
      </c>
      <c r="D149" s="482"/>
      <c r="E149" s="483">
        <f>E150</f>
        <v>465.7</v>
      </c>
    </row>
    <row r="150" spans="1:5" s="25" customFormat="1" ht="57.75" customHeight="1" x14ac:dyDescent="0.25">
      <c r="A150" s="480"/>
      <c r="B150" s="481" t="s">
        <v>167</v>
      </c>
      <c r="C150" s="476" t="s">
        <v>166</v>
      </c>
      <c r="D150" s="482"/>
      <c r="E150" s="483">
        <f>E151</f>
        <v>465.7</v>
      </c>
    </row>
    <row r="151" spans="1:5" s="25" customFormat="1" ht="27.75" customHeight="1" x14ac:dyDescent="0.25">
      <c r="A151" s="480"/>
      <c r="B151" s="475" t="s">
        <v>154</v>
      </c>
      <c r="C151" s="476" t="s">
        <v>165</v>
      </c>
      <c r="D151" s="482"/>
      <c r="E151" s="483">
        <f>E152</f>
        <v>465.7</v>
      </c>
    </row>
    <row r="152" spans="1:5" s="25" customFormat="1" ht="60" customHeight="1" x14ac:dyDescent="0.25">
      <c r="A152" s="480"/>
      <c r="B152" s="481" t="s">
        <v>153</v>
      </c>
      <c r="C152" s="476" t="s">
        <v>165</v>
      </c>
      <c r="D152" s="482" t="s">
        <v>150</v>
      </c>
      <c r="E152" s="483">
        <v>465.7</v>
      </c>
    </row>
    <row r="153" spans="1:5" s="25" customFormat="1" ht="60.75" customHeight="1" x14ac:dyDescent="0.25">
      <c r="A153" s="480"/>
      <c r="B153" s="481" t="s">
        <v>572</v>
      </c>
      <c r="C153" s="476" t="s">
        <v>163</v>
      </c>
      <c r="D153" s="482"/>
      <c r="E153" s="495">
        <v>20</v>
      </c>
    </row>
    <row r="154" spans="1:5" s="25" customFormat="1" ht="62.25" customHeight="1" x14ac:dyDescent="0.25">
      <c r="A154" s="480"/>
      <c r="B154" s="481" t="s">
        <v>573</v>
      </c>
      <c r="C154" s="476" t="s">
        <v>161</v>
      </c>
      <c r="D154" s="482"/>
      <c r="E154" s="513">
        <v>20</v>
      </c>
    </row>
    <row r="155" spans="1:5" s="25" customFormat="1" ht="58.5" customHeight="1" x14ac:dyDescent="0.25">
      <c r="A155" s="480"/>
      <c r="B155" s="481" t="s">
        <v>160</v>
      </c>
      <c r="C155" s="476" t="s">
        <v>159</v>
      </c>
      <c r="D155" s="482"/>
      <c r="E155" s="513">
        <v>20</v>
      </c>
    </row>
    <row r="156" spans="1:5" s="25" customFormat="1" ht="30" customHeight="1" x14ac:dyDescent="0.25">
      <c r="A156" s="480"/>
      <c r="B156" s="481" t="s">
        <v>113</v>
      </c>
      <c r="C156" s="476" t="s">
        <v>159</v>
      </c>
      <c r="D156" s="482" t="s">
        <v>110</v>
      </c>
      <c r="E156" s="484">
        <v>20</v>
      </c>
    </row>
    <row r="157" spans="1:5" s="25" customFormat="1" ht="48" customHeight="1" x14ac:dyDescent="0.25">
      <c r="A157" s="480"/>
      <c r="B157" s="481" t="s">
        <v>158</v>
      </c>
      <c r="C157" s="476" t="s">
        <v>157</v>
      </c>
      <c r="D157" s="482"/>
      <c r="E157" s="484">
        <f>E158</f>
        <v>8629.1</v>
      </c>
    </row>
    <row r="158" spans="1:5" s="25" customFormat="1" ht="60" customHeight="1" x14ac:dyDescent="0.25">
      <c r="A158" s="480"/>
      <c r="B158" s="481" t="s">
        <v>156</v>
      </c>
      <c r="C158" s="476" t="s">
        <v>155</v>
      </c>
      <c r="D158" s="482"/>
      <c r="E158" s="484">
        <f>E159</f>
        <v>8629.1</v>
      </c>
    </row>
    <row r="159" spans="1:5" s="23" customFormat="1" ht="31.5" customHeight="1" x14ac:dyDescent="0.25">
      <c r="A159" s="480"/>
      <c r="B159" s="475" t="s">
        <v>154</v>
      </c>
      <c r="C159" s="476" t="s">
        <v>151</v>
      </c>
      <c r="D159" s="482"/>
      <c r="E159" s="484">
        <f>E160+E161+E162</f>
        <v>8629.1</v>
      </c>
    </row>
    <row r="160" spans="1:5" s="25" customFormat="1" ht="58.5" customHeight="1" x14ac:dyDescent="0.25">
      <c r="A160" s="480"/>
      <c r="B160" s="481" t="s">
        <v>153</v>
      </c>
      <c r="C160" s="476" t="s">
        <v>151</v>
      </c>
      <c r="D160" s="482" t="s">
        <v>150</v>
      </c>
      <c r="E160" s="483">
        <v>7259.9</v>
      </c>
    </row>
    <row r="161" spans="1:5" s="25" customFormat="1" ht="29.25" customHeight="1" x14ac:dyDescent="0.25">
      <c r="A161" s="480"/>
      <c r="B161" s="481" t="s">
        <v>113</v>
      </c>
      <c r="C161" s="476" t="s">
        <v>151</v>
      </c>
      <c r="D161" s="482" t="s">
        <v>110</v>
      </c>
      <c r="E161" s="483">
        <v>1356.6</v>
      </c>
    </row>
    <row r="162" spans="1:5" s="25" customFormat="1" ht="18" customHeight="1" x14ac:dyDescent="0.25">
      <c r="A162" s="480"/>
      <c r="B162" s="481" t="s">
        <v>152</v>
      </c>
      <c r="C162" s="476" t="s">
        <v>151</v>
      </c>
      <c r="D162" s="482" t="s">
        <v>408</v>
      </c>
      <c r="E162" s="484">
        <v>12.6</v>
      </c>
    </row>
    <row r="163" spans="1:5" s="25" customFormat="1" ht="60" customHeight="1" x14ac:dyDescent="0.25">
      <c r="A163" s="480"/>
      <c r="B163" s="489" t="s">
        <v>149</v>
      </c>
      <c r="C163" s="496" t="s">
        <v>148</v>
      </c>
      <c r="D163" s="482"/>
      <c r="E163" s="483">
        <v>150</v>
      </c>
    </row>
    <row r="164" spans="1:5" s="25" customFormat="1" ht="64.5" customHeight="1" x14ac:dyDescent="0.25">
      <c r="A164" s="480"/>
      <c r="B164" s="489" t="s">
        <v>147</v>
      </c>
      <c r="C164" s="496" t="s">
        <v>146</v>
      </c>
      <c r="D164" s="482"/>
      <c r="E164" s="483">
        <v>150</v>
      </c>
    </row>
    <row r="165" spans="1:5" s="25" customFormat="1" ht="58.5" customHeight="1" x14ac:dyDescent="0.25">
      <c r="A165" s="480"/>
      <c r="B165" s="489" t="s">
        <v>145</v>
      </c>
      <c r="C165" s="496" t="s">
        <v>144</v>
      </c>
      <c r="D165" s="482"/>
      <c r="E165" s="483">
        <v>150</v>
      </c>
    </row>
    <row r="166" spans="1:5" s="25" customFormat="1" ht="30" customHeight="1" x14ac:dyDescent="0.25">
      <c r="A166" s="480"/>
      <c r="B166" s="481" t="s">
        <v>113</v>
      </c>
      <c r="C166" s="496" t="s">
        <v>144</v>
      </c>
      <c r="D166" s="482" t="s">
        <v>110</v>
      </c>
      <c r="E166" s="483">
        <v>150</v>
      </c>
    </row>
    <row r="167" spans="1:5" s="25" customFormat="1" ht="61.5" customHeight="1" x14ac:dyDescent="0.25">
      <c r="A167" s="480"/>
      <c r="B167" s="481" t="s">
        <v>415</v>
      </c>
      <c r="C167" s="496" t="s">
        <v>142</v>
      </c>
      <c r="D167" s="482"/>
      <c r="E167" s="483">
        <v>46.7</v>
      </c>
    </row>
    <row r="168" spans="1:5" s="25" customFormat="1" ht="63.75" customHeight="1" x14ac:dyDescent="0.25">
      <c r="A168" s="480"/>
      <c r="B168" s="481" t="s">
        <v>378</v>
      </c>
      <c r="C168" s="496" t="s">
        <v>140</v>
      </c>
      <c r="D168" s="482"/>
      <c r="E168" s="483">
        <v>46.7</v>
      </c>
    </row>
    <row r="169" spans="1:5" s="25" customFormat="1" ht="61.5" customHeight="1" x14ac:dyDescent="0.25">
      <c r="A169" s="480"/>
      <c r="B169" s="481" t="s">
        <v>377</v>
      </c>
      <c r="C169" s="496" t="s">
        <v>137</v>
      </c>
      <c r="D169" s="482"/>
      <c r="E169" s="483">
        <v>46.7</v>
      </c>
    </row>
    <row r="170" spans="1:5" s="25" customFormat="1" ht="28.5" customHeight="1" x14ac:dyDescent="0.25">
      <c r="A170" s="480"/>
      <c r="B170" s="481" t="s">
        <v>113</v>
      </c>
      <c r="C170" s="496" t="s">
        <v>137</v>
      </c>
      <c r="D170" s="482" t="s">
        <v>110</v>
      </c>
      <c r="E170" s="483">
        <v>46.7</v>
      </c>
    </row>
    <row r="171" spans="1:5" s="25" customFormat="1" ht="36" customHeight="1" x14ac:dyDescent="0.25">
      <c r="A171" s="471" t="s">
        <v>414</v>
      </c>
      <c r="B171" s="472" t="s">
        <v>26</v>
      </c>
      <c r="C171" s="473"/>
      <c r="D171" s="473"/>
      <c r="E171" s="488">
        <f>E172</f>
        <v>723.7</v>
      </c>
    </row>
    <row r="172" spans="1:5" s="25" customFormat="1" ht="35.25" customHeight="1" x14ac:dyDescent="0.25">
      <c r="A172" s="480"/>
      <c r="B172" s="481" t="s">
        <v>370</v>
      </c>
      <c r="C172" s="476" t="s">
        <v>369</v>
      </c>
      <c r="D172" s="482"/>
      <c r="E172" s="483">
        <f>E173</f>
        <v>723.7</v>
      </c>
    </row>
    <row r="173" spans="1:5" s="25" customFormat="1" ht="46.5" customHeight="1" x14ac:dyDescent="0.25">
      <c r="A173" s="480"/>
      <c r="B173" s="481" t="s">
        <v>368</v>
      </c>
      <c r="C173" s="476" t="s">
        <v>367</v>
      </c>
      <c r="D173" s="482"/>
      <c r="E173" s="483">
        <f>E174</f>
        <v>723.7</v>
      </c>
    </row>
    <row r="174" spans="1:5" s="25" customFormat="1" ht="23.25" customHeight="1" x14ac:dyDescent="0.25">
      <c r="A174" s="480"/>
      <c r="B174" s="481" t="s">
        <v>363</v>
      </c>
      <c r="C174" s="476" t="s">
        <v>366</v>
      </c>
      <c r="D174" s="482"/>
      <c r="E174" s="483">
        <f>E175</f>
        <v>723.7</v>
      </c>
    </row>
    <row r="175" spans="1:5" s="25" customFormat="1" ht="60" customHeight="1" x14ac:dyDescent="0.25">
      <c r="A175" s="467"/>
      <c r="B175" s="481" t="s">
        <v>153</v>
      </c>
      <c r="C175" s="476" t="s">
        <v>366</v>
      </c>
      <c r="D175" s="482" t="s">
        <v>150</v>
      </c>
      <c r="E175" s="483">
        <v>723.7</v>
      </c>
    </row>
    <row r="176" spans="1:5" s="25" customFormat="1" ht="29.25" customHeight="1" x14ac:dyDescent="0.25">
      <c r="A176" s="471" t="s">
        <v>444</v>
      </c>
      <c r="B176" s="514" t="s">
        <v>291</v>
      </c>
      <c r="C176" s="473" t="s">
        <v>364</v>
      </c>
      <c r="D176" s="473"/>
      <c r="E176" s="488">
        <f>E177+E182</f>
        <v>4501.5999999999995</v>
      </c>
    </row>
    <row r="177" spans="1:18" s="25" customFormat="1" ht="19.5" customHeight="1" x14ac:dyDescent="0.25">
      <c r="A177" s="481"/>
      <c r="B177" s="481" t="s">
        <v>363</v>
      </c>
      <c r="C177" s="476" t="s">
        <v>362</v>
      </c>
      <c r="D177" s="482"/>
      <c r="E177" s="483">
        <f>E178+E179+E180</f>
        <v>3592.7</v>
      </c>
    </row>
    <row r="178" spans="1:18" s="25" customFormat="1" ht="60" customHeight="1" x14ac:dyDescent="0.25">
      <c r="A178" s="481"/>
      <c r="B178" s="481" t="s">
        <v>153</v>
      </c>
      <c r="C178" s="476" t="s">
        <v>362</v>
      </c>
      <c r="D178" s="482" t="s">
        <v>150</v>
      </c>
      <c r="E178" s="483">
        <v>3038.7</v>
      </c>
    </row>
    <row r="179" spans="1:18" s="23" customFormat="1" ht="33.75" customHeight="1" x14ac:dyDescent="0.25">
      <c r="A179" s="481"/>
      <c r="B179" s="481" t="s">
        <v>113</v>
      </c>
      <c r="C179" s="476" t="s">
        <v>362</v>
      </c>
      <c r="D179" s="482" t="s">
        <v>110</v>
      </c>
      <c r="E179" s="483">
        <v>491.6</v>
      </c>
    </row>
    <row r="180" spans="1:18" s="23" customFormat="1" ht="17.25" customHeight="1" x14ac:dyDescent="0.25">
      <c r="A180" s="467"/>
      <c r="B180" s="481" t="s">
        <v>336</v>
      </c>
      <c r="C180" s="476" t="s">
        <v>362</v>
      </c>
      <c r="D180" s="482" t="s">
        <v>408</v>
      </c>
      <c r="E180" s="483">
        <v>62.4</v>
      </c>
    </row>
    <row r="181" spans="1:18" s="23" customFormat="1" ht="33.75" customHeight="1" x14ac:dyDescent="0.25">
      <c r="A181" s="467"/>
      <c r="B181" s="501" t="s">
        <v>429</v>
      </c>
      <c r="C181" s="476" t="s">
        <v>430</v>
      </c>
      <c r="D181" s="482"/>
      <c r="E181" s="483">
        <f>E182</f>
        <v>908.9</v>
      </c>
    </row>
    <row r="182" spans="1:18" s="23" customFormat="1" ht="16.5" customHeight="1" x14ac:dyDescent="0.25">
      <c r="A182" s="467"/>
      <c r="B182" s="481" t="s">
        <v>336</v>
      </c>
      <c r="C182" s="476" t="s">
        <v>430</v>
      </c>
      <c r="D182" s="482" t="s">
        <v>408</v>
      </c>
      <c r="E182" s="483">
        <v>908.9</v>
      </c>
    </row>
    <row r="183" spans="1:18" s="25" customFormat="1" ht="30" customHeight="1" x14ac:dyDescent="0.25">
      <c r="A183" s="471" t="s">
        <v>413</v>
      </c>
      <c r="B183" s="472" t="s">
        <v>291</v>
      </c>
      <c r="C183" s="473" t="s">
        <v>289</v>
      </c>
      <c r="D183" s="473"/>
      <c r="E183" s="488">
        <f>E186+E190+E187</f>
        <v>225.50000000000003</v>
      </c>
    </row>
    <row r="184" spans="1:18" s="188" customFormat="1" ht="19.5" customHeight="1" x14ac:dyDescent="0.25">
      <c r="A184" s="480"/>
      <c r="B184" s="481" t="s">
        <v>290</v>
      </c>
      <c r="C184" s="476" t="s">
        <v>289</v>
      </c>
      <c r="D184" s="482"/>
      <c r="E184" s="483">
        <v>221.7</v>
      </c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89"/>
    </row>
    <row r="185" spans="1:18" s="193" customFormat="1" ht="33" customHeight="1" x14ac:dyDescent="0.25">
      <c r="A185" s="480"/>
      <c r="B185" s="481" t="s">
        <v>288</v>
      </c>
      <c r="C185" s="476" t="s">
        <v>287</v>
      </c>
      <c r="D185" s="482"/>
      <c r="E185" s="483">
        <v>221.7</v>
      </c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</row>
    <row r="186" spans="1:18" s="193" customFormat="1" ht="60.75" customHeight="1" x14ac:dyDescent="0.25">
      <c r="A186" s="480"/>
      <c r="B186" s="481" t="s">
        <v>153</v>
      </c>
      <c r="C186" s="476" t="s">
        <v>287</v>
      </c>
      <c r="D186" s="482" t="s">
        <v>150</v>
      </c>
      <c r="E186" s="483">
        <v>215.4</v>
      </c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</row>
    <row r="187" spans="1:18" s="193" customFormat="1" ht="60.75" customHeight="1" x14ac:dyDescent="0.25">
      <c r="A187" s="480"/>
      <c r="B187" s="481" t="s">
        <v>113</v>
      </c>
      <c r="C187" s="476" t="s">
        <v>287</v>
      </c>
      <c r="D187" s="482" t="s">
        <v>110</v>
      </c>
      <c r="E187" s="483">
        <v>6.3</v>
      </c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</row>
    <row r="188" spans="1:18" s="25" customFormat="1" ht="17.25" customHeight="1" x14ac:dyDescent="0.25">
      <c r="A188" s="467"/>
      <c r="B188" s="481" t="s">
        <v>361</v>
      </c>
      <c r="C188" s="476" t="s">
        <v>289</v>
      </c>
      <c r="D188" s="482"/>
      <c r="E188" s="483">
        <v>3.8</v>
      </c>
    </row>
    <row r="189" spans="1:18" s="25" customFormat="1" ht="28.5" customHeight="1" x14ac:dyDescent="0.25">
      <c r="A189" s="480"/>
      <c r="B189" s="481" t="s">
        <v>360</v>
      </c>
      <c r="C189" s="476" t="s">
        <v>359</v>
      </c>
      <c r="D189" s="482"/>
      <c r="E189" s="483">
        <v>3.8</v>
      </c>
    </row>
    <row r="190" spans="1:18" s="25" customFormat="1" ht="18" customHeight="1" x14ac:dyDescent="0.25">
      <c r="A190" s="480"/>
      <c r="B190" s="481" t="s">
        <v>411</v>
      </c>
      <c r="C190" s="476" t="s">
        <v>359</v>
      </c>
      <c r="D190" s="482" t="s">
        <v>110</v>
      </c>
      <c r="E190" s="483">
        <v>3.8</v>
      </c>
    </row>
    <row r="191" spans="1:18" s="25" customFormat="1" ht="21" customHeight="1" x14ac:dyDescent="0.25">
      <c r="A191" s="471" t="s">
        <v>412</v>
      </c>
      <c r="B191" s="515" t="s">
        <v>352</v>
      </c>
      <c r="C191" s="516" t="s">
        <v>351</v>
      </c>
      <c r="D191" s="516"/>
      <c r="E191" s="474">
        <v>5.3</v>
      </c>
    </row>
    <row r="192" spans="1:18" s="25" customFormat="1" ht="48" customHeight="1" x14ac:dyDescent="0.25">
      <c r="A192" s="481"/>
      <c r="B192" s="475" t="s">
        <v>350</v>
      </c>
      <c r="C192" s="476" t="s">
        <v>348</v>
      </c>
      <c r="D192" s="482"/>
      <c r="E192" s="483">
        <v>5.3</v>
      </c>
    </row>
    <row r="193" spans="1:5" s="25" customFormat="1" ht="15" customHeight="1" x14ac:dyDescent="0.25">
      <c r="A193" s="480"/>
      <c r="B193" s="481" t="s">
        <v>263</v>
      </c>
      <c r="C193" s="476" t="s">
        <v>348</v>
      </c>
      <c r="D193" s="482" t="s">
        <v>261</v>
      </c>
      <c r="E193" s="483">
        <v>5.3</v>
      </c>
    </row>
    <row r="194" spans="1:5" s="25" customFormat="1" ht="22.5" customHeight="1" x14ac:dyDescent="0.25">
      <c r="A194" s="471" t="s">
        <v>410</v>
      </c>
      <c r="B194" s="472" t="s">
        <v>346</v>
      </c>
      <c r="C194" s="473" t="s">
        <v>345</v>
      </c>
      <c r="D194" s="473"/>
      <c r="E194" s="488">
        <v>5</v>
      </c>
    </row>
    <row r="195" spans="1:5" s="25" customFormat="1" ht="32.25" customHeight="1" x14ac:dyDescent="0.25">
      <c r="A195" s="517"/>
      <c r="B195" s="475" t="s">
        <v>344</v>
      </c>
      <c r="C195" s="476" t="s">
        <v>343</v>
      </c>
      <c r="D195" s="482"/>
      <c r="E195" s="483">
        <v>5</v>
      </c>
    </row>
    <row r="196" spans="1:5" s="25" customFormat="1" ht="18" customHeight="1" x14ac:dyDescent="0.25">
      <c r="A196" s="480"/>
      <c r="B196" s="481" t="s">
        <v>152</v>
      </c>
      <c r="C196" s="476" t="s">
        <v>343</v>
      </c>
      <c r="D196" s="482" t="s">
        <v>408</v>
      </c>
      <c r="E196" s="483">
        <v>5</v>
      </c>
    </row>
    <row r="197" spans="1:5" s="25" customFormat="1" ht="16.5" customHeight="1" x14ac:dyDescent="0.25">
      <c r="A197" s="471" t="s">
        <v>409</v>
      </c>
      <c r="B197" s="472" t="s">
        <v>504</v>
      </c>
      <c r="C197" s="516" t="s">
        <v>505</v>
      </c>
      <c r="D197" s="429"/>
      <c r="E197" s="488">
        <f>E198</f>
        <v>478.9</v>
      </c>
    </row>
    <row r="198" spans="1:5" s="25" customFormat="1" ht="28.5" customHeight="1" x14ac:dyDescent="0.25">
      <c r="A198" s="480"/>
      <c r="B198" s="481" t="s">
        <v>507</v>
      </c>
      <c r="C198" s="496" t="s">
        <v>506</v>
      </c>
      <c r="D198" s="346"/>
      <c r="E198" s="483">
        <f>E199+E200</f>
        <v>478.9</v>
      </c>
    </row>
    <row r="199" spans="1:5" s="25" customFormat="1" ht="32.25" customHeight="1" x14ac:dyDescent="0.25">
      <c r="A199" s="480"/>
      <c r="B199" s="481" t="s">
        <v>113</v>
      </c>
      <c r="C199" s="496" t="s">
        <v>506</v>
      </c>
      <c r="D199" s="482" t="s">
        <v>408</v>
      </c>
      <c r="E199" s="483">
        <v>476.7</v>
      </c>
    </row>
    <row r="200" spans="1:5" s="25" customFormat="1" ht="33" customHeight="1" x14ac:dyDescent="0.25">
      <c r="A200" s="480"/>
      <c r="B200" s="481" t="s">
        <v>113</v>
      </c>
      <c r="C200" s="496" t="s">
        <v>567</v>
      </c>
      <c r="D200" s="482" t="s">
        <v>110</v>
      </c>
      <c r="E200" s="483">
        <v>2.2000000000000002</v>
      </c>
    </row>
    <row r="201" spans="1:5" s="25" customFormat="1" ht="35.25" customHeight="1" x14ac:dyDescent="0.25">
      <c r="A201" s="471" t="s">
        <v>508</v>
      </c>
      <c r="B201" s="472" t="s">
        <v>358</v>
      </c>
      <c r="C201" s="473" t="s">
        <v>357</v>
      </c>
      <c r="D201" s="473"/>
      <c r="E201" s="488">
        <v>4.9000000000000004</v>
      </c>
    </row>
    <row r="202" spans="1:5" s="25" customFormat="1" ht="19.5" customHeight="1" x14ac:dyDescent="0.25">
      <c r="A202" s="467"/>
      <c r="B202" s="518" t="s">
        <v>356</v>
      </c>
      <c r="C202" s="496" t="s">
        <v>355</v>
      </c>
      <c r="D202" s="482"/>
      <c r="E202" s="483">
        <v>4.9000000000000004</v>
      </c>
    </row>
    <row r="203" spans="1:5" s="25" customFormat="1" ht="42.75" customHeight="1" x14ac:dyDescent="0.25">
      <c r="A203" s="480"/>
      <c r="B203" s="518" t="s">
        <v>354</v>
      </c>
      <c r="C203" s="496" t="s">
        <v>353</v>
      </c>
      <c r="D203" s="482"/>
      <c r="E203" s="483">
        <v>4.9000000000000004</v>
      </c>
    </row>
    <row r="204" spans="1:5" s="25" customFormat="1" ht="18" customHeight="1" x14ac:dyDescent="0.25">
      <c r="A204" s="481"/>
      <c r="B204" s="518" t="s">
        <v>263</v>
      </c>
      <c r="C204" s="496" t="s">
        <v>353</v>
      </c>
      <c r="D204" s="482" t="s">
        <v>261</v>
      </c>
      <c r="E204" s="483">
        <v>4.9000000000000004</v>
      </c>
    </row>
    <row r="205" spans="1:5" ht="12" customHeight="1" x14ac:dyDescent="0.25">
      <c r="A205" s="187"/>
      <c r="B205" s="187"/>
      <c r="C205" s="187"/>
      <c r="D205" s="187"/>
      <c r="E205" s="187"/>
    </row>
    <row r="206" spans="1:5" ht="30.75" customHeight="1" x14ac:dyDescent="0.25">
      <c r="A206" s="187"/>
      <c r="B206" s="187"/>
      <c r="C206" s="187"/>
      <c r="D206" s="187"/>
      <c r="E206" s="187"/>
    </row>
    <row r="207" spans="1:5" ht="18.75" x14ac:dyDescent="0.25">
      <c r="A207" s="19" t="s">
        <v>549</v>
      </c>
      <c r="B207" s="32"/>
      <c r="C207" s="17"/>
    </row>
    <row r="208" spans="1:5" ht="18.75" x14ac:dyDescent="0.25">
      <c r="A208" s="19" t="s">
        <v>4</v>
      </c>
      <c r="C208" s="17"/>
    </row>
    <row r="209" spans="1:4" ht="18.75" x14ac:dyDescent="0.25">
      <c r="A209" s="19" t="s">
        <v>5</v>
      </c>
      <c r="C209" s="17"/>
    </row>
    <row r="210" spans="1:4" ht="18.75" x14ac:dyDescent="0.3">
      <c r="A210" s="20" t="s">
        <v>551</v>
      </c>
      <c r="C210" s="22" t="s">
        <v>550</v>
      </c>
      <c r="D210" s="22"/>
    </row>
    <row r="211" spans="1:4" ht="19.5" customHeight="1" x14ac:dyDescent="0.25"/>
    <row r="212" spans="1:4" ht="21.75" customHeight="1" x14ac:dyDescent="0.25"/>
    <row r="213" spans="1:4" ht="19.5" customHeight="1" x14ac:dyDescent="0.25"/>
    <row r="214" spans="1:4" ht="19.5" customHeight="1" x14ac:dyDescent="0.25"/>
    <row r="215" spans="1:4" ht="22.5" customHeight="1" x14ac:dyDescent="0.25"/>
    <row r="216" spans="1:4" ht="15.75" customHeight="1" x14ac:dyDescent="0.25"/>
    <row r="217" spans="1:4" ht="135" customHeight="1" x14ac:dyDescent="0.25"/>
    <row r="218" spans="1:4" ht="60.75" customHeight="1" x14ac:dyDescent="0.25"/>
    <row r="219" spans="1:4" ht="38.25" customHeight="1" x14ac:dyDescent="0.25"/>
    <row r="220" spans="1:4" ht="179.25" customHeight="1" x14ac:dyDescent="0.25"/>
    <row r="221" spans="1:4" ht="15" customHeight="1" x14ac:dyDescent="0.25"/>
    <row r="222" spans="1:4" ht="151.5" customHeight="1" x14ac:dyDescent="0.25"/>
    <row r="225" ht="15" customHeight="1" x14ac:dyDescent="0.25"/>
    <row r="226" ht="96" customHeight="1" x14ac:dyDescent="0.25"/>
    <row r="227" ht="42" customHeight="1" x14ac:dyDescent="0.25"/>
  </sheetData>
  <mergeCells count="10">
    <mergeCell ref="C1:E2"/>
    <mergeCell ref="C3:E3"/>
    <mergeCell ref="C4:E5"/>
    <mergeCell ref="C6:E6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'прил 10'!Область_печати</vt:lpstr>
      <vt:lpstr>'прил 4'!Область_печати</vt:lpstr>
      <vt:lpstr>'прил 5'!Область_печати</vt:lpstr>
      <vt:lpstr>'прил 8'!Область_печати</vt:lpstr>
      <vt:lpstr>'прил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2019-12-27T13:50:57Z</dcterms:modified>
</cp:coreProperties>
</file>