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240" windowHeight="12360" activeTab="2"/>
  </bookViews>
  <sheets>
    <sheet name="прил 4" sheetId="2" r:id="rId1"/>
    <sheet name="прил 5" sheetId="3" r:id="rId2"/>
    <sheet name="прил 6" sheetId="4" r:id="rId3"/>
    <sheet name="прил 7" sheetId="17" r:id="rId4"/>
    <sheet name="прил 8" sheetId="18" r:id="rId5"/>
    <sheet name="прил 9" sheetId="15" r:id="rId6"/>
    <sheet name="прил 10" sheetId="19" r:id="rId7"/>
  </sheets>
  <definedNames>
    <definedName name="_xlnm.Print_Area" localSheetId="6">'прил 10'!$A$1:$E$213</definedName>
    <definedName name="_xlnm.Print_Area" localSheetId="0">'прил 4'!$A$1:$C$49</definedName>
    <definedName name="_xlnm.Print_Area" localSheetId="1">'прил 5'!$A$1:$G$34</definedName>
    <definedName name="_xlnm.Print_Area" localSheetId="4">'прил 8'!$A$1:$H$255</definedName>
    <definedName name="_xlnm.Print_Area" localSheetId="5">'прил 9'!$A$1:$D$29</definedName>
  </definedNames>
  <calcPr calcId="152511"/>
</workbook>
</file>

<file path=xl/calcChain.xml><?xml version="1.0" encoding="utf-8"?>
<calcChain xmlns="http://schemas.openxmlformats.org/spreadsheetml/2006/main">
  <c r="G91" i="17" l="1"/>
  <c r="G10" i="17"/>
  <c r="C13" i="3"/>
  <c r="C16" i="3"/>
  <c r="C20" i="3"/>
  <c r="G17" i="17" l="1"/>
  <c r="G163" i="17"/>
  <c r="G172" i="17"/>
  <c r="G173" i="17"/>
  <c r="G46" i="17"/>
  <c r="G11" i="17" s="1"/>
  <c r="G90" i="17"/>
  <c r="D22" i="4"/>
  <c r="D10" i="4" s="1"/>
  <c r="D12" i="4"/>
  <c r="C23" i="2"/>
  <c r="G139" i="17"/>
  <c r="G145" i="17"/>
  <c r="G62" i="17" l="1"/>
  <c r="G116" i="17" l="1"/>
  <c r="E63" i="19" l="1"/>
  <c r="H128" i="18"/>
  <c r="H129" i="18"/>
  <c r="H92" i="18"/>
  <c r="H93" i="18"/>
  <c r="H176" i="18" l="1"/>
  <c r="H148" i="18"/>
  <c r="H91" i="18"/>
  <c r="E48" i="19" l="1"/>
  <c r="E130" i="19"/>
  <c r="H175" i="18"/>
  <c r="G126" i="17" l="1"/>
  <c r="H167" i="18"/>
  <c r="G164" i="17" l="1"/>
  <c r="E86" i="19" l="1"/>
  <c r="E123" i="19" l="1"/>
  <c r="D30" i="4" l="1"/>
  <c r="D35" i="4"/>
  <c r="C24" i="3" l="1"/>
  <c r="E114" i="19" l="1"/>
  <c r="E185" i="19" l="1"/>
  <c r="E54" i="19" l="1"/>
  <c r="E14" i="19"/>
  <c r="E13" i="19" l="1"/>
  <c r="E12" i="19" s="1"/>
  <c r="E11" i="19"/>
  <c r="H236" i="18"/>
  <c r="H237" i="18" s="1"/>
  <c r="H238" i="18" s="1"/>
  <c r="H239" i="18" s="1"/>
  <c r="H229" i="18" s="1"/>
  <c r="G19" i="17" l="1"/>
  <c r="G212" i="17"/>
  <c r="G202" i="17" s="1"/>
  <c r="E179" i="19" l="1"/>
  <c r="E178" i="19" s="1"/>
  <c r="E161" i="19"/>
  <c r="E150" i="19" s="1"/>
  <c r="E49" i="19"/>
  <c r="E50" i="19" s="1"/>
  <c r="E51" i="19" s="1"/>
  <c r="H27" i="18"/>
  <c r="H26" i="18" s="1"/>
  <c r="H31" i="18"/>
  <c r="H42" i="18"/>
  <c r="H49" i="18"/>
  <c r="H50" i="18" s="1"/>
  <c r="H51" i="18" s="1"/>
  <c r="H143" i="18"/>
  <c r="H142" i="18" s="1"/>
  <c r="H166" i="18"/>
  <c r="H217" i="18"/>
  <c r="H206" i="18" s="1"/>
  <c r="H244" i="18"/>
  <c r="G23" i="17"/>
  <c r="G42" i="17"/>
  <c r="G48" i="17"/>
  <c r="G49" i="17" s="1"/>
  <c r="G50" i="17" s="1"/>
  <c r="G125" i="17"/>
  <c r="G135" i="17"/>
  <c r="G140" i="17"/>
  <c r="G213" i="17"/>
  <c r="G221" i="17"/>
  <c r="G226" i="17"/>
  <c r="G239" i="17"/>
  <c r="H216" i="18" l="1"/>
  <c r="H215" i="18" s="1"/>
  <c r="H205" i="18"/>
  <c r="H203" i="18" s="1"/>
  <c r="E10" i="19"/>
  <c r="G232" i="17"/>
  <c r="G225" i="17" s="1"/>
  <c r="E160" i="19"/>
  <c r="E159" i="19" s="1"/>
  <c r="H48" i="18"/>
  <c r="H47" i="18" s="1"/>
  <c r="H25" i="18"/>
  <c r="G211" i="17"/>
  <c r="G201" i="17"/>
  <c r="G200" i="17" s="1"/>
  <c r="G18" i="17"/>
  <c r="H19" i="18" l="1"/>
  <c r="H18" i="18"/>
  <c r="H11" i="18" s="1"/>
  <c r="D40" i="4" l="1"/>
  <c r="D37" i="4"/>
  <c r="D33" i="4"/>
  <c r="D26" i="4"/>
  <c r="D20" i="4"/>
  <c r="C14" i="3" l="1"/>
  <c r="C12" i="2" l="1"/>
  <c r="B37" i="2" s="1"/>
</calcChain>
</file>

<file path=xl/sharedStrings.xml><?xml version="1.0" encoding="utf-8"?>
<sst xmlns="http://schemas.openxmlformats.org/spreadsheetml/2006/main" count="2549" uniqueCount="583">
  <si>
    <t>Шаумянского сельского поселения</t>
  </si>
  <si>
    <t xml:space="preserve"> </t>
  </si>
  <si>
    <t>Субвенции бюджетам поселений на осуществление полномочий по первичному воинскому учету на территориях, где отсутствуют военные комиссариаты</t>
  </si>
  <si>
    <t>Субвенции бюджетам поселений на выполнение передаваемых полномочий субъектов Российской Федерации</t>
  </si>
  <si>
    <t>администрации</t>
  </si>
  <si>
    <t xml:space="preserve">Шаумянского сельского поселения </t>
  </si>
  <si>
    <t xml:space="preserve">                                                                                                             (тыс. рублей)</t>
  </si>
  <si>
    <t>Код</t>
  </si>
  <si>
    <t>Наименование дохода</t>
  </si>
  <si>
    <t>Сумма</t>
  </si>
  <si>
    <t>Доходы</t>
  </si>
  <si>
    <t>Налог на доходы физических лиц *</t>
  </si>
  <si>
    <t>Земельный налог*</t>
  </si>
  <si>
    <t>Безвозмездные поступления</t>
  </si>
  <si>
    <t>Всего доходов</t>
  </si>
  <si>
    <t>*По видам  и подвидам доходов, входящим в соответствующий группировочный код бюджетной классификации, зачисляемым в бюджеты поселений в соответствии с законодательством Российской Федерации</t>
  </si>
  <si>
    <t>Безвозмездные поступления от других бюджетов бюджетной системы Российской Федерации</t>
  </si>
  <si>
    <t>Дотации всего, в том числе:</t>
  </si>
  <si>
    <t xml:space="preserve">Дотации бюджетам поселений на выравнивание уровня бюджетной обеспеченности </t>
  </si>
  <si>
    <t>№ п/п</t>
  </si>
  <si>
    <t>Код бюджетной классификации</t>
  </si>
  <si>
    <t>Наименование</t>
  </si>
  <si>
    <t>Всего расходов</t>
  </si>
  <si>
    <t>в том числе:</t>
  </si>
  <si>
    <t>1.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</si>
  <si>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</si>
  <si>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</si>
  <si>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</si>
  <si>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</si>
  <si>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Резервные фонды </t>
  </si>
  <si>
    <t>Другие общегосударственные вопросы</t>
  </si>
  <si>
    <t>2.</t>
  </si>
  <si>
    <t>Национальная оборона</t>
  </si>
  <si>
    <t>Мобилизационная и вневойсковая подготовка</t>
  </si>
  <si>
    <t>3.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</si>
  <si>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</si>
  <si>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</si>
  <si>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</si>
  <si>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</si>
  <si>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4.</t>
  </si>
  <si>
    <t>Национальная экономика</t>
  </si>
  <si>
    <t>Сельское хозяйство и рыболовство</t>
  </si>
  <si>
    <t>Дорожное хозяйство (дорожные фонды)</t>
  </si>
  <si>
    <t>Другие вопросы в области национальной экономики</t>
  </si>
  <si>
    <t>5.</t>
  </si>
  <si>
    <t>Жилищно-коммунальное хозяйство</t>
  </si>
  <si>
    <t>Коммунальное хозяйство</t>
  </si>
  <si>
    <t>Благоустройство</t>
  </si>
  <si>
    <t>6.</t>
  </si>
  <si>
    <t>Образование</t>
  </si>
  <si>
    <t>7.</t>
  </si>
  <si>
    <t xml:space="preserve">Культура, кинематография </t>
  </si>
  <si>
    <t>Культура</t>
  </si>
  <si>
    <t>8.</t>
  </si>
  <si>
    <t>Социальная политика</t>
  </si>
  <si>
    <t>Пенсионное обеспечение</t>
  </si>
  <si>
    <t>9.</t>
  </si>
  <si>
    <t>Физическая культура и спорт</t>
  </si>
  <si>
    <t xml:space="preserve">Физическая культура </t>
  </si>
  <si>
    <t>0100</t>
  </si>
  <si>
    <t>0102</t>
  </si>
  <si>
    <t>0104</t>
  </si>
  <si>
    <t>0106</t>
  </si>
  <si>
    <t>0111</t>
  </si>
  <si>
    <t>0113</t>
  </si>
  <si>
    <t>0200</t>
  </si>
  <si>
    <t>0203</t>
  </si>
  <si>
    <t>0300</t>
  </si>
  <si>
    <t>0309</t>
  </si>
  <si>
    <t>0310</t>
  </si>
  <si>
    <t>0314</t>
  </si>
  <si>
    <t>0400</t>
  </si>
  <si>
    <t>0405</t>
  </si>
  <si>
    <t>0409</t>
  </si>
  <si>
    <t>0412</t>
  </si>
  <si>
    <t>0500</t>
  </si>
  <si>
    <t>0502</t>
  </si>
  <si>
    <t>0503</t>
  </si>
  <si>
    <t>0700</t>
  </si>
  <si>
    <t>0707</t>
  </si>
  <si>
    <t>0800</t>
  </si>
  <si>
    <t>0801</t>
  </si>
  <si>
    <t>(тыс.руб.)</t>
  </si>
  <si>
    <t>тыс.руб.</t>
  </si>
  <si>
    <t>Налог на имущество физических лиц, взимаемый по ставкам, применяемым к объектам налогообложения, расположенными в границах сельских поселений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</si>
  <si>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 и автономных учреждений)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</si>
  <si>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</si>
  <si>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 первичного  воинского учета на территориях, где отсутствуют военные комиссариаты</t>
  </si>
  <si>
    <t>Туапсинского района                                                                            Ж.М.Низельник</t>
  </si>
  <si>
    <t xml:space="preserve">                                Шаумянского сельского поселения </t>
  </si>
  <si>
    <t xml:space="preserve">                                Туапсинского района</t>
  </si>
  <si>
    <t>1 11 05035 10 0000120</t>
  </si>
  <si>
    <t>1 13 01995 10 0000130</t>
  </si>
  <si>
    <t>2 00 00000 00 0000000</t>
  </si>
  <si>
    <t>1 00 00000 00 0000000</t>
  </si>
  <si>
    <t>1 01 02000 01 0000110</t>
  </si>
  <si>
    <t>1 03 02230 01 0000110</t>
  </si>
  <si>
    <t>1 03 02240 01 0000110</t>
  </si>
  <si>
    <t>1 03 02250 01 0000110</t>
  </si>
  <si>
    <t>1 03 02260 01 0000110</t>
  </si>
  <si>
    <t>1 06 01030 10 0000110</t>
  </si>
  <si>
    <t>1 06 06000 00 0000110</t>
  </si>
  <si>
    <t xml:space="preserve">                                                                                                                                                       Шаумянского сельского поселения</t>
  </si>
  <si>
    <t xml:space="preserve">                                                                                                                                                       Туапсинского района</t>
  </si>
  <si>
    <t>Социальное обеспечение населения</t>
  </si>
  <si>
    <t>Денежные взыскания (штрафы),   установленные законами субъектов  Российской Федерации за несоблюдение муниципальных правовых актов, зачисляемые в бюджеты поселений</t>
  </si>
  <si>
    <t xml:space="preserve">                                                                                          (тыс. рублей)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</si>
  <si>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</si>
  <si>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000 2 02 10000 00 0000000</t>
  </si>
  <si>
    <t>5,0</t>
  </si>
  <si>
    <t xml:space="preserve">Туапсинского района                                                                            </t>
  </si>
  <si>
    <t>200</t>
  </si>
  <si>
    <t>03 3 01 22330</t>
  </si>
  <si>
    <t>01</t>
  </si>
  <si>
    <t xml:space="preserve">Закупка товаров, работ и услуг для обеспечения  государственных (муниципальных нужд) нужд </t>
  </si>
  <si>
    <t>Реализация отдельных мероприятий подпрограммы «Развитие физической культуры и спорта на территории Шаумянского сельского поселения Туапсинского района» муниципальной программы "Поддержка социальной сферы Шаумянского сельского поселения Туапсинского района"</t>
  </si>
  <si>
    <t>03 3 01 00000</t>
  </si>
  <si>
    <t>11</t>
  </si>
  <si>
    <t>Отдельные мероприятия подпрограммы «Развитие физической культуры и спорта на территории Шаумянского сельского поселения Туапсинского района» муниципальной программы "Поддержка социальной сферы Шаумянского сельского поселения Туапсинского района"</t>
  </si>
  <si>
    <t>03 3 00 00000</t>
  </si>
  <si>
    <t>Подпрограмма «Развитие физической культуры и спорта на территории Шаумянского сельского поселения Туапсинского района» муниципальной программы "Поддержка социальной сферы Шаумянского сельского поселения Туапсинского района"</t>
  </si>
  <si>
    <t>03 0 00 00000</t>
  </si>
  <si>
    <t>Муниципальная программа «Поддержка социальной сферы Шаумянского сельского поселения Туапсинского района»</t>
  </si>
  <si>
    <t>04 1 01 22340</t>
  </si>
  <si>
    <t>03</t>
  </si>
  <si>
    <t>10</t>
  </si>
  <si>
    <t xml:space="preserve">Реализация мероприятий подпрограммы "Оказание социальной помощи ветеранам Великой Отечественной Войны и отдельным категориям граждан Шаумянского сельского поселения Туапсинског района" муниципальной программы " Социальная поддержка населения Шаумянского сельского поселения Туапсинского района"  </t>
  </si>
  <si>
    <t>04 1 01 00000</t>
  </si>
  <si>
    <t xml:space="preserve">Отдельные мероприятия подпрограммы "Оказание социальной помощи ветеранам Великой Отечественной Войны и отдельным категориям граждан Шаумянского сельского поселения Туапсинског района" муниципальной программы " Социальная поддержка населения Шаумянского сельского поселения Туапсинского района"  </t>
  </si>
  <si>
    <t>04 1 00 00000</t>
  </si>
  <si>
    <t xml:space="preserve">Подпрограмма "Оказание социальной помощи ветеранам Великой Отечественной Войны и отдельным категориям граждан Шаумянского сельского поселения Туапсинског района" муниципальной программы " Социальная поддержка населения Шаумянского сельского поселения Туапсинского района"  </t>
  </si>
  <si>
    <t>300</t>
  </si>
  <si>
    <t>01 3 01 22300</t>
  </si>
  <si>
    <t>Реализация  мероприятий подпрограммы "Выплаты материального характера, доплаты к пенсиям, пособия и компенсации муниципальным служащим Шаумянского сельского поселения Туапсинского района" муниципальной программы "Обеспечение деятельности администрации Шаумянского сельского поселения Туапсинского района"</t>
  </si>
  <si>
    <t>01 3 01 00000</t>
  </si>
  <si>
    <t>Отдельные мероприятия подпрограммы "Выплаты материального характера, доплаты к пенсиям, пособия и компенсации муниципальным служащим Шаумянского сельского поселения Туапсинского района" муниципальной программы "Обеспечение деятельности администрации Шаумянского сельского поселения Туапсинского района"</t>
  </si>
  <si>
    <t>01 3 00 00000</t>
  </si>
  <si>
    <t>Подпрограмма "Выплаты материального характера, доплаты к пенсиям, пособия и компенсации муниципальным служащим Шаумянского сельского поселения Туапсинского района" муниципальной программы "Обеспечение деятельности администрации Шаумянского сельского поселения Туапсинского района"</t>
  </si>
  <si>
    <t>14 8 01 22440</t>
  </si>
  <si>
    <t>08</t>
  </si>
  <si>
    <t>Реализация мероприятий подпрограммы "Профессиональная переподготовка кадров работников МКУК "Шаумянская централизованная клубная система"  муниципальной программы "Культура Шаумянского сельского поселения Туапсинского района"</t>
  </si>
  <si>
    <t>14 8 01 00000</t>
  </si>
  <si>
    <t>Отдельные мероприятия подпрограммы "Профессиональная переподготовка кадров работников МКУК "Шаумянская централизованная клубная система" муниципальной программы "Культура Шаумянского сельского поселения Туапсинского района"</t>
  </si>
  <si>
    <t>14 8 00 00000</t>
  </si>
  <si>
    <t>Подпрограмма "Профессиональная переподготовка кадров работников МКУК "Шаумянская централизованная клубная система" муниципальной программы "Культура Шаумянского сельского поселения Туапсинского района"</t>
  </si>
  <si>
    <t>14 6 01 22440</t>
  </si>
  <si>
    <t>Реализация мероприятий подпрограммы "Культурно-массовые мероприятия Шаумянского сельского поселения Туапсинского района" муниципальной программы "Культура Шаумянского сельского поселения Туапсинского района"</t>
  </si>
  <si>
    <t>14 6 01 00000</t>
  </si>
  <si>
    <t>Отдельные мероприятия подпрограммы "Культурно-массовые мероприятия Шаумянского сельского поселения Туапсинского района" муниципальной программы "Культура Шаумянского сельского поселения Туапсинского района"</t>
  </si>
  <si>
    <t>14 6 00 00000</t>
  </si>
  <si>
    <t>Подпрограмма "Культурно-массовые мероприятия Шаумянского сельского поселения Туапсинского района" муниципальной программы "Культура Шаумянского сельского поселения Туапсинского района"</t>
  </si>
  <si>
    <t>100</t>
  </si>
  <si>
    <t>14 3 01 00590</t>
  </si>
  <si>
    <t>Иные бюджетные ассигнования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</si>
  <si>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</si>
  <si>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обеспечение деятельности (оказания услуг) муниципальных учреждений</t>
  </si>
  <si>
    <t>14 3 01 00000</t>
  </si>
  <si>
    <t>Отдельные мероприятия подпрограммы  «Обеспечение деятельности Шаумянской централизованной клубной системы» муниципальной программы "Культура Шаумянского сельского поселения Туапсинского района"</t>
  </si>
  <si>
    <t>14 3 00 00000</t>
  </si>
  <si>
    <t>Подпрограмма  «Обеспечение деятельности Шаумянской централизованной клубной системы» муниципальной программы "Культура Шаумянского сельского поселения Туапсинского района"</t>
  </si>
  <si>
    <t>14 2 01 22440</t>
  </si>
  <si>
    <t>Реализация мероприятий подпрограммы «Комплектование книжных фондов библиотек  Шаумянского сельского поселения Туапсинского района» муниципальной программы "Культура Шаумянского сельского поселения Туапсинского района"</t>
  </si>
  <si>
    <t>14 2 01 00000</t>
  </si>
  <si>
    <r>
      <t xml:space="preserve">Отдельные мероприятия подпрограммы «Комплектование книжных фондов библиотек </t>
    </r>
    <r>
      <rPr>
        <sz val="12"/>
        <color rgb="FF000000"/>
        <rFont val="Times New Roman"/>
        <family val="1"/>
        <charset val="204"/>
      </rPr>
      <t xml:space="preserve"> </t>
    </r>
    <r>
      <rPr>
        <sz val="14"/>
        <color rgb="FF000000"/>
        <rFont val="Times New Roman"/>
        <family val="1"/>
        <charset val="204"/>
      </rPr>
      <t>Шаумянского сельского поселения Туапсинского района» муниципальной программы "Культура Шаумянского сельского поселения Туапсинского района"</t>
    </r>
  </si>
  <si>
    <t>14 2 00 00000</t>
  </si>
  <si>
    <r>
      <t xml:space="preserve">Подпрограмма «Комплектование книжных фондов библиотек </t>
    </r>
    <r>
      <rPr>
        <sz val="12"/>
        <color rgb="FF000000"/>
        <rFont val="Times New Roman"/>
        <family val="1"/>
        <charset val="204"/>
      </rPr>
      <t xml:space="preserve"> </t>
    </r>
    <r>
      <rPr>
        <sz val="14"/>
        <color rgb="FF000000"/>
        <rFont val="Times New Roman"/>
        <family val="1"/>
        <charset val="204"/>
      </rPr>
      <t>Шаумянского сельского поселения Туапсинского района» муниципальной программы "Культура Шаумянского сельского поселения Туапсинского района"</t>
    </r>
  </si>
  <si>
    <t>14 1 01 00590</t>
  </si>
  <si>
    <t>14 1 01 00000</t>
  </si>
  <si>
    <t>Отдельные мероприятия подпрограммы «Обеспечение деятельности библиотек Шаумянского  сельского поселения Туапсинского района» муниципальной программы "Культура Шаумянского сельского поселения Туапсинского района"</t>
  </si>
  <si>
    <t>14 1 00 00000</t>
  </si>
  <si>
    <t>Подпрограмма «Обеспечение деятельности библиотек Шаумянского  сельского поселения Туапсинского района» муниципальной программы "Культура Шаумянского сельского поселения Туапсинского района"</t>
  </si>
  <si>
    <t>14 0 00 00000</t>
  </si>
  <si>
    <t xml:space="preserve">Муниципальная программа "Культура Шаумянского сельского поселения Туапсинского района" </t>
  </si>
  <si>
    <t xml:space="preserve">Культура и кинематография </t>
  </si>
  <si>
    <t>03 2 01 22330</t>
  </si>
  <si>
    <t>07</t>
  </si>
  <si>
    <t xml:space="preserve">Реализация мероприятий подпрограммы "Молодежь Шаумянского сельского поселения Туапсинского района" муниципальной программы «Поддержка социальной  сферы Шаумянского сельского поселения Туапсинского района» </t>
  </si>
  <si>
    <t>03 2 01 00000</t>
  </si>
  <si>
    <t xml:space="preserve">Отдельные мероприятия подпрограммы "Молодежь Шаумянского сельского поселения Туапсинского района" муниципальной программы «Поддержка социальной  сферы Шаумянского сельского поселения Туапсинского района» </t>
  </si>
  <si>
    <t>03 2 00 00000</t>
  </si>
  <si>
    <t xml:space="preserve">Подпрограмма "Молодежь Шаумянского сельского поселения Туапсинского района" муниципальной программы «Поддержка социальной  сферы Шаумянского сельского поселения Туапсинского района» </t>
  </si>
  <si>
    <t>Муниципальная программа «Поддержка социальной  сферы Шаумянского сельского поселения Туапсинского района»</t>
  </si>
  <si>
    <t>05</t>
  </si>
  <si>
    <t>13 4 01 00000</t>
  </si>
  <si>
    <t>Отдельные мероприятия подпрограммы «Прочие мероприятия по благоустройству территории Шаумянского сельского поселения Туапсинского района» муниципальной программы "Благоустройство территории Шаумянского сельского поселения Туапсинского района"</t>
  </si>
  <si>
    <t>13 4 00 00000</t>
  </si>
  <si>
    <t>Подпрограмма «Прочие мероприятия по благоустройству территории Шаумянского сельского поселения Туапсинского района» муниципальной программы "Благоустройство территории Шаумянского сельского поселения Туапсинского района"</t>
  </si>
  <si>
    <t>13 3 01 22430</t>
  </si>
  <si>
    <t>13 3 01 00000</t>
  </si>
  <si>
    <t>13 3 00 00000</t>
  </si>
  <si>
    <t>13 2 01 22430</t>
  </si>
  <si>
    <t>Реализация мероприятий подпрограммы «Организация мероприятий по борьбе с вредителями и сорной растительностью на территории Шаумянского сельского поселения Туапсинского района» муниципальной программы "Благоустройство территории Шаумянского сельского поселения Туапсинского района"</t>
  </si>
  <si>
    <t>13 2 01 00000</t>
  </si>
  <si>
    <t xml:space="preserve">05 </t>
  </si>
  <si>
    <t>Отдельные мероприятия подпрограммы «Организация мероприятий по борьбе с вредителями и сорной растительностьюе на территории Шаумянского сельского поселения Туапсинского района» муниципальной программы "Благоустройство территории Шаумянского сельского поселения Туапсинского района"</t>
  </si>
  <si>
    <t>13 2 00 00000</t>
  </si>
  <si>
    <t>Подпрограмма «Организация мероприятий по борьбе с вредителями и сорной растительностью на территории Шаумянского сельского поселения Туапсинского района» муниципальной программы "Благоустройство территории Шаумянского сельского поселения Туапсинского района"</t>
  </si>
  <si>
    <t>13 1 01 22430</t>
  </si>
  <si>
    <t>Реализация мероприятий подпрограммы «Организация уличного освещения на территории Шаумянского сельского поселения Туапсинского района" муниципальной программы "Благоустройство территории Шаумянского сельского поселения Туапсинского района"</t>
  </si>
  <si>
    <t>13 1 01 00000</t>
  </si>
  <si>
    <t>Отдельные мероприятия подпрограммы «Организация уличного освещения на территории Шаумянского сельского поселения Туапсинского района" муниципальной программы "Благоустройство территории Шаумянского сельского поселения Туапсинского района"</t>
  </si>
  <si>
    <t>13 1 00 00000</t>
  </si>
  <si>
    <t>Подпрограмма «Организация уличного освещения на территории Шаумянского сельского поселения Туапсинского района" муниципальной программы "Благоустройство территории Шаумянского сельского поселения Туапсинского района"</t>
  </si>
  <si>
    <t>13 0 00 00000</t>
  </si>
  <si>
    <t xml:space="preserve">Муниципальная программа «Благоустройство территории Шаумянского сельского поселения Туапсинского района» </t>
  </si>
  <si>
    <t>12 0 01 22420</t>
  </si>
  <si>
    <t>02</t>
  </si>
  <si>
    <t>12 0 01 00000</t>
  </si>
  <si>
    <t>12 0 00 00000</t>
  </si>
  <si>
    <t>11 0 01 22410</t>
  </si>
  <si>
    <t>04</t>
  </si>
  <si>
    <t>Реализация мероприятий муниципальной программы «Поддержка субъектов малого и среднего предпринимательства Шаумянского сельского поселения Туапсинского района»</t>
  </si>
  <si>
    <t>11 0 01 00000</t>
  </si>
  <si>
    <t>12</t>
  </si>
  <si>
    <t>Отдельные мероприятия муниципальной программы «Поддержка субъектов малого и среднего предпринимательства Шаумянского сельского поселения Туапсинского района»</t>
  </si>
  <si>
    <t>11 0 00 00000</t>
  </si>
  <si>
    <t>Муниципальная программа «Поддержка субъектов малого и среднего предпринимательства Шаумянского сельского поселения Туапсинского района»</t>
  </si>
  <si>
    <t>10 0 01 21090</t>
  </si>
  <si>
    <t>09</t>
  </si>
  <si>
    <t>Реализация мероприятий муниципальной программы «Реконструкция, капитальный ремонт и ремонт улично-дорожной сети Шаумянского сельского поселения Туапсинского района»</t>
  </si>
  <si>
    <t>10 0 01 00000</t>
  </si>
  <si>
    <t>Отдельные мероприятия муниципальной программы «Реконструкция, капитальный ремонт и ремонт улично-дорожной сети Шаумянского сельского поселения Туапсинского района»</t>
  </si>
  <si>
    <t>10 0 00 00000</t>
  </si>
  <si>
    <t>Муниципальная программа «Реконструкция, капитальный ремонт и ремонт улично-дорожной сети Шаумянского сельского поселения Туапсинского района»</t>
  </si>
  <si>
    <t>07 4 01 22370</t>
  </si>
  <si>
    <t>Реализация мероприятий подпрограммы «Повышение безопасности дорожного движения в Шаумянском сельском поселении Туапсинского района» муниципальной программы "Безопасность жизнедеятельности Шаумянского сельского поселения Туапсинского района"</t>
  </si>
  <si>
    <t>07 4 01 00000</t>
  </si>
  <si>
    <t>Отдельные мероприятия подпрограммы «Повышение безопасности дорожного движения в Шаумянском сельском поселении Туапсинского района» муниципальной программы "Безопасность жизнедеятельности Шаумянского сельского поселения Туапсинского района"</t>
  </si>
  <si>
    <t>07 4 00 00000</t>
  </si>
  <si>
    <t>Подпрограммы «Повышение безопасности дорожного движения в Шаумянском сельском поселении Туапсинского района» муниципальной программы "Безопасность жизнедеятельности Шаумянского сельского поселения Туапсинского района"</t>
  </si>
  <si>
    <t>09 0 01 22390</t>
  </si>
  <si>
    <t>Реализация мероприятий муниципальной программы «Развитие личных подсобных хозяйств на территории Шаумянского сельского поселения Туапсинского района»</t>
  </si>
  <si>
    <t>09 0 01 00000</t>
  </si>
  <si>
    <t>Отдельные мероприятия муниципальной программы «Развитие личных подсобных хозяйств на территории Шаумянского сельского поселения Туапсинского района»</t>
  </si>
  <si>
    <t>09 0 00 00000</t>
  </si>
  <si>
    <t>Муниципальная программа «Развитие личных подсобных хозяйств на территории Шаумянского сельского поселения Туапсинского района»</t>
  </si>
  <si>
    <t>08 0 01 22390</t>
  </si>
  <si>
    <t>14</t>
  </si>
  <si>
    <t>Реализация мероприятий муниципальной программы «Противодействие коррупции на территории Шаумянского сельского поселения Туапсинского района»</t>
  </si>
  <si>
    <t>08 0 01 00000</t>
  </si>
  <si>
    <t>Отдельные мероприятия муниципальной программы «Противодействие коррупции на территории Шаумянского сельского поселения Туапсинского района»</t>
  </si>
  <si>
    <t>08 0 00 00000</t>
  </si>
  <si>
    <t>Муниципальная программа «Противодействие коррупции на территории Шаумянского сельского поселения Туапсинского района»</t>
  </si>
  <si>
    <t>07 3 01 22370</t>
  </si>
  <si>
    <t>Реализация мероприятий подпрограммы «Укрепление правопорядка и профилактика правонарушений на территории Шаумянского сельского поселения Туапсинского района» муниципальной программы "Безопасность жизнедеятельности населения Шаумянского сельского поселения Туапсинского района"</t>
  </si>
  <si>
    <t>07 3 01 00000</t>
  </si>
  <si>
    <t>Отдельные мероприятия подпрограммы «Укрепление правопорядка и профилактика правонарушений на территории Шаумянского сельского поселения Туапсинского района» муниципальной программы "Безопасность жизнедеятельности населения Шаумянского сельского поселения Туапсинского района"</t>
  </si>
  <si>
    <t>07 3 00 00000</t>
  </si>
  <si>
    <t>Подпрограмма «Укрепление правопорядка и профилактика правонарушений на территории Шаумянского сельского поселения Туапсинского района» муниципальной программы "Безопасность жизнедеятельности населения Шаумянского сельского поселения Туапсинского района"</t>
  </si>
  <si>
    <t>07 2 01 22370</t>
  </si>
  <si>
    <t xml:space="preserve">Реализация мероприятий подпрограммы "Безопасность поселения" муниципальной программы «Безопасность жизнедеятельности населения Шаумянского сельского поселения Туапсинского района» </t>
  </si>
  <si>
    <t>07 2 01 00000</t>
  </si>
  <si>
    <t xml:space="preserve">Отдельные мероприятия подпрограммы "Безопасность поселения" муниципальной программы «Безопасность жизнедеятельности населения Шаумянского сельского поселения Туапсинского района» </t>
  </si>
  <si>
    <t>07 2 00 00000</t>
  </si>
  <si>
    <t xml:space="preserve">Подпрограмма "Безопасность поселения" муниципальной программы «Безопасность жизнедеятельности населения Шаумянского сельского поселения Туапсинского района» </t>
  </si>
  <si>
    <t>07 1 01 22360</t>
  </si>
  <si>
    <t>Реализация мероприятий подпрограммы «Обеспечение первичных мер пожарной безопасности в границах населенных пунктов Шаумянского сельского поселения Туапсинского района» муниципальной программы "Безопасность жизнедеятельности населения Шаумянского сельского поселения Туапсинского района"</t>
  </si>
  <si>
    <t>07 1 01 00000</t>
  </si>
  <si>
    <t>Отдельные мероприятия подпрограммы «Обеспечение первичных мер пожарной безопасности в границах населенных пунктов Шаумянского сельского поселения Туапсинского района» муниципальной программы "Безопасность жизнедеятельности населения Шаумянского сельского поселения Туапсинского района"</t>
  </si>
  <si>
    <t>07 1 00 00000</t>
  </si>
  <si>
    <t>Подпрограмма «Обеспечение первичных мер пожарной безопасности в границах населенных пунктов Шаумянского сельского поселения Туапсинского района» муниципальной программы "Безопасность жизнедеятельности населения Шаумянского сельского поселения Туапсинского района"</t>
  </si>
  <si>
    <t>07 0 00 00000</t>
  </si>
  <si>
    <t>Муниципальная программа "Безопасность жизнедеятельности населения Шаумянского сельского поселения Туапсинского района"</t>
  </si>
  <si>
    <t xml:space="preserve">Реализация мероприятий подпрограммы "Устранение наносов русел рек на территории Шаумянского сельского поселения Туапсинского района" муниципальной программы «Обеспечение  национальной безопасности и правоохранительной деятельности на территории Шаумянского сельского поселения Туапсинского района»  </t>
  </si>
  <si>
    <t>06 4 01 00000</t>
  </si>
  <si>
    <t xml:space="preserve">Отдельные мероприятия подпрограммы "Устранение наносов русел рек на территории Шаумянского сельского поселения Туапсинского района" муниципальной программы «Обеспечение  национальной безопасности и правоохранительной деятельности на территории Шаумянского сельского поселения Туапсинского района»  </t>
  </si>
  <si>
    <t>06 4 00 00000</t>
  </si>
  <si>
    <t xml:space="preserve">Подпрограмма "Устранение наносов русел рек на территории Шаумянского сельского поселения Туапсинского района" муниципальной программы «Обеспечение  национальной безопасности и правоохранительной деятельности на территории Шаумянского сельского поселения Туапсинского района»  </t>
  </si>
  <si>
    <t>500</t>
  </si>
  <si>
    <t>06 3 01 21591</t>
  </si>
  <si>
    <t>Межбюджетные трансферты</t>
  </si>
  <si>
    <r>
      <t xml:space="preserve">Реализация мероприятий подпрограммы </t>
    </r>
    <r>
      <rPr>
        <sz val="12"/>
        <color rgb="FF000000"/>
        <rFont val="Times New Roman"/>
        <family val="1"/>
        <charset val="204"/>
      </rPr>
      <t xml:space="preserve"> </t>
    </r>
    <r>
      <rPr>
        <sz val="14"/>
        <color rgb="FF000000"/>
        <rFont val="Times New Roman"/>
        <family val="1"/>
        <charset val="204"/>
      </rPr>
      <t>Обеспечение деятельности противопожарного отделения спасательной службы на территории Шаумянского сельского поселения Туапсинского района» муниципальной программы "Обеспечение национальной безопасности и правоохранительной деятельности на территории Шаумянского сельского поселения Туапсинского района"</t>
    </r>
  </si>
  <si>
    <t>06 3 01 00000</t>
  </si>
  <si>
    <r>
      <t xml:space="preserve">Отдельные мероприятия подпрограммы </t>
    </r>
    <r>
      <rPr>
        <sz val="12"/>
        <color rgb="FF000000"/>
        <rFont val="Times New Roman"/>
        <family val="1"/>
        <charset val="204"/>
      </rPr>
      <t xml:space="preserve"> </t>
    </r>
    <r>
      <rPr>
        <sz val="14"/>
        <color rgb="FF000000"/>
        <rFont val="Times New Roman"/>
        <family val="1"/>
        <charset val="204"/>
      </rPr>
      <t>Обеспечение деятельности противопожарного отделения спасательной службы на территории Шаумянского сельского поселения Туапсинского района» муниципальной программы "Обеспечение национальной безопасности и правоохранительной деятельности на территории Шаумянского сельского поселения Туапсинского района"</t>
    </r>
  </si>
  <si>
    <t>06 3 00 00000</t>
  </si>
  <si>
    <r>
      <t xml:space="preserve">Подпрограмма </t>
    </r>
    <r>
      <rPr>
        <sz val="12"/>
        <color rgb="FF000000"/>
        <rFont val="Times New Roman"/>
        <family val="1"/>
        <charset val="204"/>
      </rPr>
      <t xml:space="preserve"> </t>
    </r>
    <r>
      <rPr>
        <sz val="14"/>
        <color rgb="FF000000"/>
        <rFont val="Times New Roman"/>
        <family val="1"/>
        <charset val="204"/>
      </rPr>
      <t>Обеспечение деятельности противопожарного отделения спасательной службы на территории Шаумянского сельского поселения Туапсинского района» муниципальной программы "Обеспечение национальной безопасности и правоохранительной деятельности на территории Шаумянского сельского поселения Туапсинского района"</t>
    </r>
  </si>
  <si>
    <t>06 2 01 21600</t>
  </si>
  <si>
    <t> 03</t>
  </si>
  <si>
    <t>03 </t>
  </si>
  <si>
    <t xml:space="preserve">Реализация мероприятий подпрограммы «Обеспечение безопасности людей на водных объектах на территории Шаумянского сельского поселения Туапсинского района» муниципальной программы "Обеспечение национальной безопасности и правоохранительной деятельности на территории Шаумянского сельского поселения Туапсинского района" </t>
  </si>
  <si>
    <t>06 2 01 00000</t>
  </si>
  <si>
    <t xml:space="preserve">Отдельные мероприятия подпрограммы «Обеспечение безопасности людей на водных объектах на территории Шаумянского сельского поселения Туапсинского района» муниципальной программы "Обеспечение национальной безопасности и правоохранительной деятельности на территории Шаумянского сельского поселения Туапсинского района" </t>
  </si>
  <si>
    <t>06 2 00 00000</t>
  </si>
  <si>
    <t xml:space="preserve">Подпрограмма «Обеспечение безопасности людей на водных объектах на территории Шаумянского сельского поселения Туапсинского района» муниципальной программы "Обеспечение национальной безопасности и правоохранительной деятельности на территории Шаумянского сельского поселения Туапсинского района" </t>
  </si>
  <si>
    <t>06 1 01 21610</t>
  </si>
  <si>
    <t>Реализация мероприятий подпрограммы «Обеспечение  гражданской обороны, ликвидация чрезвычайных ситуаций и  стихийных бедствий на территории Шаумянского сельского поселения Туапсинского района» муниципальной программы "Обеспечение национальной безопасности и правоохранительной деятельности на территории Шаумянского сельского поселения Туапсинского района"</t>
  </si>
  <si>
    <t>06 1 01 00000</t>
  </si>
  <si>
    <t xml:space="preserve">03 </t>
  </si>
  <si>
    <t>Отдельные мероприятия подпрограмма «Обеспечение  гражданской обороны, ликвидация чрезвычайных ситуаций и  стихийных бедствий на территории Шаумянского сельского поселения Туапсинского района» муниципальной программы "Обеспечение национальной безопасности и правоохранительной деятельности на территории Шаумянского сельского поселения Туапсинского района"</t>
  </si>
  <si>
    <t>06 1 00 00000</t>
  </si>
  <si>
    <t>Подпрограмма «Обеспечение  гражданской обороны, ликвидация чрезвычайных ситуаций и  стихийных бедствий на территории Шаумянского сельского поселения Туапсинского района» муниципальной программы "Обеспечение национальной безопасности и правоохранительной деятельности на территории Шаумянского сельского поселения Туапсинского района"</t>
  </si>
  <si>
    <t>06 0 00 00000</t>
  </si>
  <si>
    <t>Муниципальная программа «Обеспечение  национальной безопасности и правоохранительной деятельности на территории Шаумянского сельского поселения Туапсинского района»</t>
  </si>
  <si>
    <t>Защита населения  и территории  от чрезвычайных ситуаций природного и техногенного характера, гражданская оборона</t>
  </si>
  <si>
    <t>70 3 00 51180</t>
  </si>
  <si>
    <t>Осуществление первичного воинского учета на территориях, где отсутствуют военные комиссариаты</t>
  </si>
  <si>
    <t>70 3 00 00000</t>
  </si>
  <si>
    <t>Переданные межбюджетные трансферты в бюджеты поселений</t>
  </si>
  <si>
    <t>Обеспечение деятельности администрации Шаумянского сельского поселения Туапсинского района</t>
  </si>
  <si>
    <t>05 2 02 22350</t>
  </si>
  <si>
    <t>Реализация мероприятий подпрограммы "Организация информационного и программного обеспечения Шаумянского сельского поселения Туапсинского района" муниципальной программы  "Организация информационного и  программного обеспечения Шаумянского сельского поселения Туапсинского района"</t>
  </si>
  <si>
    <t>05 2 02 00000</t>
  </si>
  <si>
    <t>13</t>
  </si>
  <si>
    <t>Отдельные мероприятия подпрограммы "Организация информационного и программного обеспечения Шаумянского сельского поселения Туапсинского района" муниципальной программы  "Организация информационного и  программного обеспечения Шаумянского сельского поселения Туапсинского района"</t>
  </si>
  <si>
    <t>05 2 00 00000</t>
  </si>
  <si>
    <t>Подпрограмма "Организация информационного и программного обеспечения Шаумянского сельского поселения Туапсинского района" муниципальной программы  "Организация информационного и  программного обеспечения Шаумянского сельского поселения Туапсинского района"</t>
  </si>
  <si>
    <t>05 1 01 22350</t>
  </si>
  <si>
    <t>Реализация мероприятий подпрограммы "Развитие электронного документооборота и программного обеспечения Шаумянского сельского поселения Туапсинского района" муниципальной программы  "Организация информационного и  программного обеспечения Шаумянского сельского поселения Туапсинского района"</t>
  </si>
  <si>
    <t>05 1 01 00000</t>
  </si>
  <si>
    <t>Отдельные мероприятия подпрограммы "Развитие электронного документооборота и программного обеспечения Шаумянского сельского поселения Туапсинского района" муниципальной программы  "Организация информационного и  программного обеспечения Шаумянского сельского поселения Туапсинского района"</t>
  </si>
  <si>
    <t>05 1 00 00000</t>
  </si>
  <si>
    <t>Подпрограмма "Развитие электронного документооборота и программного обеспечения Шаумянского сельского поселения Туапсинского района" муниципальной программы  "Организация информационного и  программного обеспечения Шаумянского сельского поселения Туапсинского района"</t>
  </si>
  <si>
    <t>05 0 00 00000</t>
  </si>
  <si>
    <t xml:space="preserve">Муниципальная программа "Организация информационного и  программного обеспечения Шаумянского сельского поселения Туапсинского района"   </t>
  </si>
  <si>
    <t>04 0 00 00000</t>
  </si>
  <si>
    <t xml:space="preserve">Муниципальная программа " Социальная поддержка населения Шаумянского сельского поселения Туапсинского района"  </t>
  </si>
  <si>
    <t>02 2 02 22320</t>
  </si>
  <si>
    <t xml:space="preserve">Реализация мероприятий подпрограммы "Поддержка Шаумянского хуторского казачьего общества" муниципальной программы "Финансовая поддержка деятельности общественных объединений Шаумянского сельского поселения Туапсинского района" </t>
  </si>
  <si>
    <t>02 2 02 00000</t>
  </si>
  <si>
    <t xml:space="preserve">Отдельные мероприятия подпрограммы "Поддержка Шаумянского хуторского казачьего общества" муниципальной программы "Финансовая поддержка деятельности общественных объединений Шаумянского сельского поселения Туапсинского района" </t>
  </si>
  <si>
    <t>02 2 00 00000</t>
  </si>
  <si>
    <t xml:space="preserve">Подпрограмма "Поддержка Шаумянского хуторского казачьего общества" муниципальной программы "Финансовая поддержка деятельности общественных объединений Шаумянского сельского поселения Туапсинского района" </t>
  </si>
  <si>
    <t>02 1 01 22320</t>
  </si>
  <si>
    <t xml:space="preserve">Реализация мероприятий подпрограммы "Финансовая поддержка руководителей ТОС Шаумянского сельского поселения Туапсинского района" муниципальной программы «Финансовая поддержка деятельности общественных объединений Шаумянского сельского поселения Туапсинского района" </t>
  </si>
  <si>
    <t>02 1 01 00000</t>
  </si>
  <si>
    <t xml:space="preserve">Отдельные мероприятия подпрограммы "Финансовая поддержка руководителей ТОС Шаумянского сельского поселения Туапсинского района" муниципальной программы «Финансовая поддержка деятельности общественных объединений Шаумянского сельского поселения Туапсинского района" </t>
  </si>
  <si>
    <t>02 1 00 00000</t>
  </si>
  <si>
    <t xml:space="preserve">Подпрограмма "Финансовая поддержка руководителей ТОС Шаумянского сельского поселения Туапсинского района" муниципальной программы «Финансовая поддержка деятельности общественных объединений Шаумянского сельского поселения Туапсинского района" </t>
  </si>
  <si>
    <t>02 0 00 00000</t>
  </si>
  <si>
    <t>Муниципальная программа «Финансовая поддержка деятельности общественных объединений Шаумянского сельского поселения Туапсинского района»</t>
  </si>
  <si>
    <t>01 4 01 22310</t>
  </si>
  <si>
    <t>Реализация мероприятий подпрограммы "Управление имуществом Шаумянского сельского поселения Туапсинского района" муниципальной программы "Обеспечение деятельности администрации Шаумянского сельского поселения Туапсинского района"</t>
  </si>
  <si>
    <t>01 4 01 00000</t>
  </si>
  <si>
    <t>Отдельные мероприятия подпрограммы "Управление имуществом Шаумянского сельского поселения Туапсинского района" муниципальной программы "Обеспечение деятельности администрации Шаумянского сельского поселения Туапсинского района"</t>
  </si>
  <si>
    <t>01 4 00 00000</t>
  </si>
  <si>
    <t>Подпрограмма "Управление имуществом Шаумянского сельского поселения Туапсинского района" муниципальной программы "Обеспечение деятельности администрации Шаумянского сельского поселения Туапсинского района"</t>
  </si>
  <si>
    <t>01 2 01 22300</t>
  </si>
  <si>
    <t>Реализация мероприятий подпрограммы "Повышение эффективности расходов бюджета Шаумянского сельского поселения Туапсинского района" муниципальной программы "Обеспечение деятельности администрации Шаумянского сельского поселения Туапсинского района"</t>
  </si>
  <si>
    <t>01 2 01 00000</t>
  </si>
  <si>
    <t>Отдельные мероприятия подпрограммы "Повышение эффективности расходов бюджета Шаумянского сельского поселения Туапсинского района" муниципальной программы "Обеспечение деятельности администрации Шаумянского сельского поселения Туапсинского района"</t>
  </si>
  <si>
    <t>01 2 00 00000</t>
  </si>
  <si>
    <t>Подпрограмма "Повышение эффективности расходов бюджета Шаумянского сельского поселения Туапсинского района" муниципальной программы "Обеспечение деятельности администрации Шаумянского сельского поселения Туапсинского района"</t>
  </si>
  <si>
    <t>01 1 01 00590</t>
  </si>
  <si>
    <t xml:space="preserve">Иные бюджетные ассигнования </t>
  </si>
  <si>
    <t>01 1 01 00000</t>
  </si>
  <si>
    <t>Отдельные мероприятия подпрограммы «Обеспечение деятельности централизованной бухгалтерии Шаумянского сельского поселения Туапсинского района» муниципальной программы "Обеспечение деятельности администрации Шаумянского сельского поселения Туапсинского района"</t>
  </si>
  <si>
    <t>01 1 00 00000</t>
  </si>
  <si>
    <t>Подпрограмма «Обеспечение деятельности централизованной бухгалтерии Шаумянского сельского поселения Туапсинского района» муниципальной программы "Обеспечение деятельности администрации Шаумянского сельского поселения Туапсинского района"</t>
  </si>
  <si>
    <t>01 0 00 00000</t>
  </si>
  <si>
    <t>Муниципальная программа "Обеспечение деятельности администрации Шаумянского сельского поселения Туапсинского района"</t>
  </si>
  <si>
    <t>70 5 00 10490</t>
  </si>
  <si>
    <t>Резервные фонды администрации Шаумянского сельского поселения Туапсинского района</t>
  </si>
  <si>
    <t>70 5 00 00000</t>
  </si>
  <si>
    <t>Финансовое обеспчечение непредвиденных расходов</t>
  </si>
  <si>
    <t>Резервные фонды</t>
  </si>
  <si>
    <t>70 4 00 21200</t>
  </si>
  <si>
    <t>06</t>
  </si>
  <si>
    <t>Расходы на обеспечение функций органов местного самоуправления по передаваемым полномочиям поселений (по осуществлению внутреннего муниципального финансового контроля)</t>
  </si>
  <si>
    <t>70 4 00 00000</t>
  </si>
  <si>
    <t>Внутренний муниципальный финансовый контроль</t>
  </si>
  <si>
    <t>71 1 00 21190</t>
  </si>
  <si>
    <t>Расходы на обеспечение функций органов местного самоуправления по передаваемым полномочиям поселений (по осуществлению полномочий контрольно-счетного органа)</t>
  </si>
  <si>
    <t>71 1 00 00000</t>
  </si>
  <si>
    <t>Обеспечение деятельности контрольно-счетного органа</t>
  </si>
  <si>
    <t>71 0 00 00000</t>
  </si>
  <si>
    <t>Представительный орган местного самоуправления - Совет Шаумянского сельского поселения Туапсинского района</t>
  </si>
  <si>
    <t>70 3 00 60190</t>
  </si>
  <si>
    <t>Осуществление отдельных полномочий Краснодарского края по образованию и организации деятельности административных комиссий</t>
  </si>
  <si>
    <t>Осуществление отдельных полномочий Краснодарского края</t>
  </si>
  <si>
    <t>70 2 00 00190</t>
  </si>
  <si>
    <t>Расходы на обеспечение функций органов местного самоуправления</t>
  </si>
  <si>
    <t>70 2 00 00000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</si>
  <si>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</si>
  <si>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70 1 00 00190</t>
  </si>
  <si>
    <t>70 1 00 00000</t>
  </si>
  <si>
    <t>Обеспечение деятельности высшего органа исполнительной власти   муниципального образования Шаумянское сельское поселение Туапсинского района</t>
  </si>
  <si>
    <t>70 0 00 00000</t>
  </si>
  <si>
    <t>Высшее должностное лицо муниципального образования Шаумянское сельское поселение Туапсинского района</t>
  </si>
  <si>
    <t>ВСЕГО</t>
  </si>
  <si>
    <t>ВР</t>
  </si>
  <si>
    <t>ЦСР</t>
  </si>
  <si>
    <t>ПР</t>
  </si>
  <si>
    <t>Рз</t>
  </si>
  <si>
    <t>Наименование показателя</t>
  </si>
  <si>
    <t>Реализация мероприятий подпрограммы "Профессиональная переподготовка кадров работников МКУК "Шаумянская централизованная клубная система" муниципальной программы "Культура Шаумянского сельского поселения Туапсинского района"</t>
  </si>
  <si>
    <t>Отдельные мероприятия подпрограммы "Профессиональная переподготовка кадров работников МКУК "Шаумянская централизованная клубная система"  муниципальной программы "Культура Шаумянского сельского поселения Туапсинского района"</t>
  </si>
  <si>
    <t>Подпрограмма "Профессиональная переподготовка кадров работников МКУК "Шаумянская централизованная клубная система" муниципальной программы "Культура Шаумянского сельского поселения Туапсинского района "</t>
  </si>
  <si>
    <t>Отдельные мероприятия подпрограммы «Организация мероприятий по борьбе с вредителями и сорной растительностью на территории Шаумянского сельского поселения Туапсинского района» муниципальной программы "Благоустройство территории Шаумянского сельского поселения Туапсинского района"</t>
  </si>
  <si>
    <t>992</t>
  </si>
  <si>
    <t>Обеспечение деятельности высшего органа исполнительной власти   Шаумянского сельского поселения Туапсинского района</t>
  </si>
  <si>
    <t>Высшее должностное лицо Шаумянского сельского поселения Туапсинского района</t>
  </si>
  <si>
    <t>Администрация Шаумянского сельского поселения Туапсинского района</t>
  </si>
  <si>
    <t>00</t>
  </si>
  <si>
    <t>Вед</t>
  </si>
  <si>
    <t>Уменьшение прочих остатков денежных средств бюджета поселения</t>
  </si>
  <si>
    <t>992 01 05 02 01 10 0000610</t>
  </si>
  <si>
    <t>Уменьшение прочих остатков денежных средств бюджета</t>
  </si>
  <si>
    <t>992 01 05 02 01 00 0000610</t>
  </si>
  <si>
    <t>Уменьшение прочих остатков средств бюджета</t>
  </si>
  <si>
    <t>992 01 05 02 00 00 0000610</t>
  </si>
  <si>
    <t>Уменьшение остатков средств бюджета</t>
  </si>
  <si>
    <t>992 01 05 00 00 00 0000610</t>
  </si>
  <si>
    <t>Увеличение прочих остатков денежных средств бюджета поселения</t>
  </si>
  <si>
    <t>992 01 05 02 01 10 0000510</t>
  </si>
  <si>
    <t>Увеличение прочих остатков денежных средств бюджета</t>
  </si>
  <si>
    <t>992 01 05 02 01 00 0000510</t>
  </si>
  <si>
    <t>Увеличение прочих остатков средств бюджета</t>
  </si>
  <si>
    <t>992 01 05 02 00 00 0000510</t>
  </si>
  <si>
    <t>Увеличение остатков средств бюджета</t>
  </si>
  <si>
    <t>992 01 05 00 00 00 0000510</t>
  </si>
  <si>
    <t>Источники внутреннего финансирования дефицита бюджета</t>
  </si>
  <si>
    <t>000 00 00 00 00 00 0000000</t>
  </si>
  <si>
    <r>
      <t xml:space="preserve">                                                                                                 </t>
    </r>
    <r>
      <rPr>
        <sz val="14"/>
        <color theme="1"/>
        <rFont val="Times New Roman"/>
        <family val="1"/>
        <charset val="204"/>
      </rPr>
      <t xml:space="preserve"> (тыс. рублей)</t>
    </r>
  </si>
  <si>
    <t xml:space="preserve">Источники финансирования дефицита бюджета, </t>
  </si>
  <si>
    <t xml:space="preserve">                                </t>
  </si>
  <si>
    <t>800</t>
  </si>
  <si>
    <t>20.</t>
  </si>
  <si>
    <t>19.</t>
  </si>
  <si>
    <t>Закупка товаров, работ и услуг для государственных нужд</t>
  </si>
  <si>
    <t>18.</t>
  </si>
  <si>
    <t>17.</t>
  </si>
  <si>
    <t>15.</t>
  </si>
  <si>
    <t>Подпрограмма "Профессиональная переподготовка кадров работников МКУК "Шаумянская централизованная клубная система"  муниципальной программы "Культура Шаумянского сельского поселения Туапсинского района "</t>
  </si>
  <si>
    <t>14.</t>
  </si>
  <si>
    <t>13.</t>
  </si>
  <si>
    <t>12.</t>
  </si>
  <si>
    <t>11.</t>
  </si>
  <si>
    <t>Муниципальная программа «Реконструкция, капитальный ремонт и ремонт улично-дорожной сети Шаумянского сельского поселения Туапсинского районад»</t>
  </si>
  <si>
    <t>10.</t>
  </si>
  <si>
    <t>Реализация мероприятий муниципальной программы «Противодействие коррупции на территории Шаумянского сельского поселения Туапсинского районад»</t>
  </si>
  <si>
    <t>Отдельные мероприятия подпрограммы «Обеспечение первичных мер пожарной безопасности в границах населенных пунктов Шаумянского сельского поселения Туапсинского районад» муниципальной программы "Безопасность жизнедеятельности населения Шаумянского сельского поселения Туапсинского района"</t>
  </si>
  <si>
    <t xml:space="preserve">Реализация мероприятий подпрограммы «Обеспечение безопасности людей на водных объектах на территории Шаумянского сельского поселения Туапсинского района» муниципальной программы "Обеспечение национальной безопасности и правоохранительной деятельности на территории Шаумянского сельского поселения Туапсинского районад" </t>
  </si>
  <si>
    <t>Отдельные мероприятия подпрограммы "Организация информационного и программного обеспечения Шаумянского сельского поселения Туапсинского района" муниципальной программы  "Организация информационного и  программного обеспечения Шаумянского сельского поселения Туапсинского района "</t>
  </si>
  <si>
    <t>Муниципальная программа «Поддержка  социальной сферы Шаумянского сельского поселения Туапсинского района»</t>
  </si>
  <si>
    <t>Муниципальная программа «Развитие систем коммунальной инфраструктуры на территории  Шаумянского сельского поселения Туапсинского района»</t>
  </si>
  <si>
    <t>Отдельные мероприятия муниципальной программы «Развитие систем коммунальной инфраструктуры на территории  Шаумянского сельского поселения Туапсинского района»</t>
  </si>
  <si>
    <t>Реализация мероприятий муниципальной программы «Развитие систем коммунальной инфраструктуры на территории  Шаумянского сельского поселения Туапсинского района»</t>
  </si>
  <si>
    <t>Муниципальная программа «Развитие систем коммунальной инфраструктуры на территории  Шаумянского сельского поселения Туапсинского районад»</t>
  </si>
  <si>
    <t>Исполнение судебных актов Российской Федерации и мировых соглашений по возмещению причиненного вреда</t>
  </si>
  <si>
    <t>70 2 00 10555</t>
  </si>
  <si>
    <t>Социальное обеспечение и иные выплаты населению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</si>
  <si>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</si>
  <si>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</si>
  <si>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Объем поступлений доходов в бюджет Шаумянского сельского поселения Туапсинского района по кодам видов (подвидов) доходов на 2019 год</t>
  </si>
  <si>
    <t>2141,0</t>
  </si>
  <si>
    <t>1074,9</t>
  </si>
  <si>
    <t>576</t>
  </si>
  <si>
    <t>1130</t>
  </si>
  <si>
    <t>252</t>
  </si>
  <si>
    <t>30</t>
  </si>
  <si>
    <t>Распределение бюджетных ассигнований   по разделам и подразделам классификации расходов бюджета Шаумянского сельского поселения Туапсинского района на 2019 год</t>
  </si>
  <si>
    <t xml:space="preserve"> перечень статей источников финансирования дефицита бюджета Шаумянского сельского поселения Туапсинского района  на 2019 год</t>
  </si>
  <si>
    <t>2019 год</t>
  </si>
  <si>
    <t>Реализация мероприятий подпрограммы «Улучшение санитарного состояния и внешнего облика Шаумянского сельского поселения Туапсинского район» муниципальной программы "Благоустройство территории Шаумянского сельского поселения Туапсинского района"</t>
  </si>
  <si>
    <t>Отдельные мероприятия подпрограммы «Улучшение санитарного состояния и внешнего облика Шаумянского сельского поселения Туапсинского район» муниципальной программы "Благоустройство территории Шаумянского сельского поселения Туапсинского района"</t>
  </si>
  <si>
    <t>Подпрограмма «Улучшение санитарного состояния и внешнего облика Шаумянского сельского поселения Туапсинского района» муниципальной программы "Благоустройство территории Шаумянского сельского поселения Туапсинского района"</t>
  </si>
  <si>
    <t>Отдельные мероприятия подпрограммы «Улучшение санитарного состояния и внешнего облика Шаумянского сельского поселения Туапсинского район»  муниципальной программы "Благоустройство территории Шаумянского сельского поселения Туапсинского района"</t>
  </si>
  <si>
    <t>Подпрограмма «Улучшение санитарного состояния и внешнего облика Шаумянского сельского поселения Туапсинского район» муниципальной программы "Благоустройство территории Шаумянского сельского поселения Туапсинского района"</t>
  </si>
  <si>
    <t>Отдельные мероприятия подпрограммы «Улучшение санитарного состояния и внешнего облика Шаумянского сельского поселения Туапсинского район»  муниципальной программы "Благоустройство территории Шаумянского сельского поселения Туапсинского района "</t>
  </si>
  <si>
    <t>16.</t>
  </si>
  <si>
    <t>Распределение бюджетных ассигнований по разделам и подразделам, целевым статьям (муниципальным программам и непрограммным направлениям деятельности) группам видов расходов классификации расходов бюджета Шаумянского сельского поселения Туапсинского района на 2019 год</t>
  </si>
  <si>
    <t xml:space="preserve">Ведомственная структура расходов бюджета 
Шаумянского сельского поселения Туапсинского района на 2019 год
</t>
  </si>
  <si>
    <r>
      <t>Распределение бюджетных ассигнований по целевым статьям (муниципальным программам Шаумянского сельского поселения Туапсинского района и непрограммным направлениям деятельности), группам видов расходов классификации расходов бюджета на 2019 год</t>
    </r>
    <r>
      <rPr>
        <sz val="14"/>
        <color theme="1"/>
        <rFont val="Times New Roman"/>
        <family val="1"/>
        <charset val="204"/>
      </rPr>
      <t xml:space="preserve">   (тыс.руб.)</t>
    </r>
  </si>
  <si>
    <t>2 02 15001 10 0000150</t>
  </si>
  <si>
    <t>2 02 35118 10 0000150</t>
  </si>
  <si>
    <t>2 02 30024 10 0000150</t>
  </si>
  <si>
    <t>2 02 40014 10 0000150</t>
  </si>
  <si>
    <t>992 2 02 15001 10 0000150</t>
  </si>
  <si>
    <t>992 2 02 30024 10 0000150</t>
  </si>
  <si>
    <t>992 2 02 35118 10 0000150</t>
  </si>
  <si>
    <t>000 2 02 40000 00 0000000</t>
  </si>
  <si>
    <t>Иные межбюджетные трансферты, передаваемые бюджетам сельских поселений, в том числе:</t>
  </si>
  <si>
    <t>992 2 02 40014 10 0000150</t>
  </si>
  <si>
    <t>06 4 01 21620</t>
  </si>
  <si>
    <t xml:space="preserve">                                к решению Совета</t>
  </si>
  <si>
    <t xml:space="preserve">                                                                                                                                                       к решению Совета</t>
  </si>
  <si>
    <t xml:space="preserve">                                      к решению Совета</t>
  </si>
  <si>
    <t>2 18 60010 10 0000150</t>
  </si>
  <si>
    <t>2 19 60010 10 0000150</t>
  </si>
  <si>
    <t xml:space="preserve">                                ПРИЛОЖЕНИЕ № 1</t>
  </si>
  <si>
    <t xml:space="preserve">"ПРИЛОЖЕНИЕ № 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УТВЕРЖДЕНЫ                                                                                                                                                                                                                                                                                                                                                                  решением Совета                                                                                                                                                                                                                                                                                               Шаумянского сельского поселения                                                                                                                                                                                                                                                                Туапсинского района                                                                                                                                                                                                                                                                      от 24.12.2018г. № 180 </t>
  </si>
  <si>
    <t>000 2 02 20000 00 0000000</t>
  </si>
  <si>
    <t>Субсидии от других бюджетов бюджетной системы Российской Федерации, в том числе:</t>
  </si>
  <si>
    <t>992 2 02 29999 10 0000150</t>
  </si>
  <si>
    <t xml:space="preserve">"ПРИЛОЖЕНИЕ № 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УТВЕРЖДЕНЫ                                                                                                                                                решением Совета                                                                                  Шаумянского сельского поселения                                               Туапсинского района                                                                                             от 24.12.2018г. №180 </t>
  </si>
  <si>
    <t>992 2 18 60010 10 0000150</t>
  </si>
  <si>
    <t>992 2 19 60010 10 0000150</t>
  </si>
  <si>
    <t xml:space="preserve">"ПРИЛОЖЕНИЕ № 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УТВЕРЖДЕНЫ                                                                                                                                                решением Совета                                                                                  Шаумянского сельского поселения                                               Туапсинского района                                                                                             от 24.12.2018г. №180 </t>
  </si>
  <si>
    <t xml:space="preserve">Субсидии на ликвидацию последствий чрезвычайных ситуаций на автомобильных дорогах общего пользования местного значения </t>
  </si>
  <si>
    <t xml:space="preserve"> 2 02 29999 10 0000150</t>
  </si>
  <si>
    <t>10 0  01 2S2490</t>
  </si>
  <si>
    <t>Финансовое обеспечение непредвиденных расходов</t>
  </si>
  <si>
    <t>70 7 00 00000</t>
  </si>
  <si>
    <t>Средства из резервного фонда администрации муниципального образования Туапсинский район на проведение аварийно-спасательных работ в результате паводка, вызванного сильными ливневыми дождями 24 октября 2018 года</t>
  </si>
  <si>
    <t>70 7 00 10490</t>
  </si>
  <si>
    <t xml:space="preserve">"ПРИЛОЖЕНИЕ №7                                                                                                                                                                                                                                                                                                                                                                                                                                                                                                                         УТВЕРЖДЕНЫ                                                                                                                                                решением Совета                                                                                  Шаумянского сельского поселения                                               Туапсинского района                                                                                             от 24.12.2018г. №180                                                                                              </t>
  </si>
  <si>
    <t xml:space="preserve">"ПРИЛОЖЕНИЕ №8                                                                                                                                                                                                                                                                                                                                                                                                                                                                                                                         УТВЕРЖДЕНЫ                                                                                                                                                решением Совета                                                                                  Шаумянского сельского поселения                                               Туапсинского района                                                                                             от 24.12.2018г. №180     </t>
  </si>
  <si>
    <t xml:space="preserve">"ПРИЛОЖЕНИЕ № 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УТВЕРЖДЕНЫ                                                                                                                                                решением Совета                                                                                  Шаумянского сельского поселения                                               Туапсинского района                                                                                             от 24.12.2018г. №180 </t>
  </si>
  <si>
    <t xml:space="preserve">"ПРИЛОЖЕНИЕ № 10                                                                                                                                                                                                                                                                                                                                                                                                                                                                                                                        УТВЕРЖДЕНЫ                                                                                                                                                решением Совета                                                                                  Шаумянского сельского поселения                                               Туапсинского района                                                                                             от 24.12.2018г. №180 </t>
  </si>
  <si>
    <t>10 0  02 S2490</t>
  </si>
  <si>
    <t>Подпрограмма "Строительство, реконструкция, капитальный ремонт и ремонт автомобильных дорог общего пользования местного значения на территории поселения " муниципальной программы "реконструкция, капитальный ремонт и ремонт улично-дорожной сети Шаумянскогосельского поселения Туапсинского района"</t>
  </si>
  <si>
    <t>Ведущий специалист по финансовым вопрсам администрации Шаумянского сельского поселения Туапсинского района</t>
  </si>
  <si>
    <t xml:space="preserve">                                                                                                                                                       ПРИЛОЖЕНИЕ № 2</t>
  </si>
  <si>
    <t xml:space="preserve">                           ПРИЛОЖЕНИЕ № 3</t>
  </si>
  <si>
    <t>Субсидия на реализацию мероприятий по предупреждению и ликвидации чрезвычайных ситуаций, стихийных бедствий и их последствий,выполняемых в рамках специальных решений</t>
  </si>
  <si>
    <t>06 5 00 00000</t>
  </si>
  <si>
    <t>06 5 01 00000</t>
  </si>
  <si>
    <t>06 5 01 S0060</t>
  </si>
  <si>
    <t>Подпрограмма "Предупреждение и ликвидация ЧС, стихийных бедствий и их  последствий"</t>
  </si>
  <si>
    <t xml:space="preserve">Отдельные мероприятия по неотложным аварийно-восстановительным работам по санитарной очистке и откачке воды на территории населенных пунктов Шаумянского сельского поселения Туапсинского района муниципальной программы  «Обеспечение  национальной безопасности и правоохранительной деятельности на территории Шаумянского сельского поселения Туапсинского района»  </t>
  </si>
  <si>
    <t xml:space="preserve">Реализация  мероприятий по неотложным аварийно-восстановительным работам по санитарной очистке и откачке воды на территории населенных пунктов Шаумянского сельского поселения Туапсинского района муниципальной программы  «Обеспечение  национальной безопасности и правоохранительной деятельности на территории Шаумянского сельского поселения Туапсинского района»  </t>
  </si>
  <si>
    <t>Софинансирование по участию в предупреждении и ликвидации чрезвычайной ситуации</t>
  </si>
  <si>
    <t>Субсидия на дополнительную помощь местным бюджетам для решения социально значимых вопросов  местного значения</t>
  </si>
  <si>
    <t>13 4 01 S0050</t>
  </si>
  <si>
    <t>13 4 01 22430</t>
  </si>
  <si>
    <t>Дополнительная помощь местным бюджетам для решения социально значимых вопросов  местного значения</t>
  </si>
  <si>
    <t>Реализация мероприятий подпрограммы «Прочие мероприятия по благоустройству территории Шаумянского сельского поселения Туапсинского района» муниципальной программы "Благоустройство территории Шаумянского сельского поселения Туапсинского района"</t>
  </si>
  <si>
    <t>2 02 49999 10 0000 150</t>
  </si>
  <si>
    <t>Обеспечение проведения выборов и референдумов</t>
  </si>
  <si>
    <t>Проведение выборов</t>
  </si>
  <si>
    <t>70 6 00 00000</t>
  </si>
  <si>
    <t>70 6 00 21250</t>
  </si>
  <si>
    <t>Проведение выборов Совета депутатов Шаумянского сельского поселения Туапсинского района</t>
  </si>
  <si>
    <t>21.</t>
  </si>
  <si>
    <t>1 16 51040 02 0000140</t>
  </si>
  <si>
    <t>000 2 00 00000 00 0000000</t>
  </si>
  <si>
    <t xml:space="preserve">Молодежная политика </t>
  </si>
  <si>
    <t>06 1 01 21000</t>
  </si>
  <si>
    <t>06 2 01 21000</t>
  </si>
  <si>
    <t>Мероприятия предупреждению и ликвидации чрезвычайных ситуаций</t>
  </si>
  <si>
    <t>10 0 02 S2490</t>
  </si>
  <si>
    <t>10 0 02 00000</t>
  </si>
  <si>
    <t>06 3 01 21000</t>
  </si>
  <si>
    <t>06 4 01 21000</t>
  </si>
  <si>
    <t>01 0 00 0000</t>
  </si>
  <si>
    <t xml:space="preserve">Муниципальная программа "Оказание социальной помощи ветеранам Великой Отечественной Войны и отдельным категориям граждан Шаумянского сельского поселения Туапсинског района" муниципальной программы " Социальная поддержка населения Шаумянского сельского поселения Туапсинского района"  </t>
  </si>
  <si>
    <t>Обеспечение пожарной безопастности</t>
  </si>
  <si>
    <t>06 1 01 20000</t>
  </si>
  <si>
    <t>Подпрограммы "Повышение безопасности дорожного движения в Шаумянском сельском поселении Туапсинского района» муниципальной программы "Безопасность жизнедеятельности Шаумянского сельского поселения Туапсинского района"</t>
  </si>
  <si>
    <t>Муниципальная программа  "Безопастность жизнедеятельности населения Шаумянского сельского поселения Туапсинского района"</t>
  </si>
  <si>
    <t>Капитальный ремонт автомобильных дорог Шаумянского сельского поселения Туапсинского района на 2019 год</t>
  </si>
  <si>
    <t>Ликвидация последствий чрезвычайных ситуаций на автомобильных дорог общего пользования местного значения</t>
  </si>
  <si>
    <t>06 3 01 20000</t>
  </si>
  <si>
    <t>06 4 01 20000</t>
  </si>
  <si>
    <t>06 5 01 S0000</t>
  </si>
  <si>
    <t xml:space="preserve">Муниципальная программа «Безопасность жизнедеятельности населения Шаумянского сельского поселения Туапсинского района  </t>
  </si>
  <si>
    <t>Высше</t>
  </si>
  <si>
    <t xml:space="preserve"> Муниципальной программы «Безопасность жизнедеятельности населения Шаумянского сельского поселения Туапсинского района» </t>
  </si>
  <si>
    <t>2 19 35118 10 0000 150</t>
  </si>
  <si>
    <t xml:space="preserve">Возврат остатков субвенций на осуществление первичного воинского учета на территориях, где отсутствуют военные коммиссариаты в бюджетов сельских поселений  </t>
  </si>
  <si>
    <t>Прочие межбюджетные трансферты, передаваемые бюджетам сельских поселений</t>
  </si>
  <si>
    <t>992 2 19 35118 10 0000 150</t>
  </si>
  <si>
    <t>992 2 02 49999 10 0000 150</t>
  </si>
  <si>
    <t>7 05 00 10 490</t>
  </si>
  <si>
    <t xml:space="preserve">Средства из резервного фонда администрации муниципального образования Туапсинский район </t>
  </si>
  <si>
    <t>70 5 00 10 490</t>
  </si>
  <si>
    <t>600</t>
  </si>
  <si>
    <t>Субсидии некоммерческим организациям (за исключение государственых(муниципальных) учереждений)</t>
  </si>
  <si>
    <t>Средства из резервного фонда администрации муниципального образования Туапсинский район</t>
  </si>
  <si>
    <t>06 6 00 00000</t>
  </si>
  <si>
    <t>06 6 01 00000</t>
  </si>
  <si>
    <t>06 6 01 S2400</t>
  </si>
  <si>
    <t>2 07 05030 10 0000150</t>
  </si>
  <si>
    <t>Прочие безвозмездные поступления в бюджеты сельских поселений</t>
  </si>
  <si>
    <t xml:space="preserve">от 13.08.2019 г . №208 </t>
  </si>
  <si>
    <t xml:space="preserve">                                    Туапсинского района                                         от 13.08.2019 г. №208</t>
  </si>
  <si>
    <t>ПРИЛОЖЕНИЕ №    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 решению Совета                                                                                  Шаумянского сельского поселения          Туапсинского  района                                               от 13.08.2019 №208</t>
  </si>
  <si>
    <t>ПРИЛОЖЕНИЕ №    5                        к  решению Совета  Шаумянского   сельского поселения      Туапсинского района                                                    от 13.08.2019    № 208</t>
  </si>
  <si>
    <t>ПРИЛОЖЕНИЕ № 6                                                                                        к решению Совета  Шаумянского сельского поселения Туапсинского района                                                                          от 13.08.2019г.  №208</t>
  </si>
  <si>
    <t xml:space="preserve">ПРИЛОЖЕНИЕ №7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Совета                                                                                  Шаумянского сельского поселения                                               Туапсинского района                                           от 13.08.2019  №208                                                                                                                                                                                </t>
  </si>
  <si>
    <t>Ведущий специалист по экономическим вопросам</t>
  </si>
  <si>
    <t>Н.А. Шу-да-шер</t>
  </si>
  <si>
    <t xml:space="preserve">Туапсинского района                                                                         </t>
  </si>
  <si>
    <t>992 2 07 05030 10 0000150</t>
  </si>
  <si>
    <t xml:space="preserve">Субсидии на реализацию мероприятий по предупреждению и ликвидации чрезвычайных ситуаций, стихийных бедствий и их последствий </t>
  </si>
  <si>
    <t>2 02 29999 10 0000 150</t>
  </si>
  <si>
    <t xml:space="preserve"> Акцизы по подакцизным товарам (продукции), производимым на территории Российской Федерации</t>
  </si>
  <si>
    <t xml:space="preserve">Доходы от оказания платных услуг (работ) 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</si>
  <si>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</si>
  <si>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0107</t>
  </si>
  <si>
    <t>6351,1</t>
  </si>
  <si>
    <t>992 2 02 30000 00 0000150</t>
  </si>
  <si>
    <t>Субсидия бюджетам бюджетной системы  Российской Федерации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</si>
</sst>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4"/>
      <color theme="1"/>
      <name val="Times New Roman"/>
      <family val="2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Calibri"/>
      <family val="2"/>
      <scheme val="minor"/>
    </font>
    <font>
      <b/>
      <sz val="18"/>
      <name val="Times New Roman"/>
      <family val="1"/>
      <charset val="204"/>
    </font>
    <font>
      <b/>
      <sz val="18"/>
      <color rgb="FF000000"/>
      <name val="Times New Roman"/>
      <family val="1"/>
      <charset val="204"/>
    </font>
    <font>
      <sz val="18"/>
      <color rgb="FF00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  <border>
      <left style="medium">
        <color indexed="64"/>
      </left>
      <right style="medium">
        <color theme="1"/>
      </right>
      <top style="medium">
        <color theme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7" fillId="0" borderId="0"/>
    <xf numFmtId="0" fontId="16" fillId="0" borderId="0"/>
  </cellStyleXfs>
  <cellXfs count="495">
    <xf numFmtId="0" fontId="0" fillId="0" borderId="0" xfId="0"/>
    <xf numFmtId="0" fontId="1" fillId="0" borderId="0" xfId="0" applyFont="1" applyAlignment="1">
      <alignment horizontal="left" vertical="center" indent="15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 indent="15"/>
    </xf>
    <xf numFmtId="0" fontId="1" fillId="0" borderId="0" xfId="0" applyFont="1" applyAlignment="1">
      <alignment horizontal="center" vertical="center"/>
    </xf>
    <xf numFmtId="0" fontId="1" fillId="0" borderId="7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0" fontId="5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left" vertical="center" wrapText="1" indent="3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0" fillId="0" borderId="0" xfId="0" applyNumberFormat="1"/>
    <xf numFmtId="0" fontId="2" fillId="0" borderId="0" xfId="0" applyFont="1" applyAlignment="1">
      <alignment vertical="center" wrapText="1"/>
    </xf>
    <xf numFmtId="0" fontId="1" fillId="2" borderId="0" xfId="0" applyFont="1" applyFill="1" applyAlignment="1">
      <alignment vertical="center"/>
    </xf>
    <xf numFmtId="0" fontId="1" fillId="2" borderId="0" xfId="0" applyFont="1" applyFill="1"/>
    <xf numFmtId="0" fontId="0" fillId="2" borderId="0" xfId="0" applyFill="1"/>
    <xf numFmtId="0" fontId="1" fillId="0" borderId="0" xfId="0" applyFont="1" applyAlignment="1"/>
    <xf numFmtId="0" fontId="6" fillId="0" borderId="0" xfId="0" applyFont="1"/>
    <xf numFmtId="165" fontId="9" fillId="2" borderId="7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4" fillId="2" borderId="4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10" fillId="0" borderId="0" xfId="0" applyFont="1"/>
    <xf numFmtId="0" fontId="5" fillId="0" borderId="7" xfId="0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/>
    </xf>
    <xf numFmtId="0" fontId="0" fillId="0" borderId="0" xfId="0" applyAlignment="1">
      <alignment wrapText="1"/>
    </xf>
    <xf numFmtId="0" fontId="1" fillId="0" borderId="7" xfId="0" applyFont="1" applyBorder="1"/>
    <xf numFmtId="0" fontId="11" fillId="0" borderId="0" xfId="0" applyFont="1"/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165" fontId="4" fillId="0" borderId="7" xfId="0" applyNumberFormat="1" applyFont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 wrapText="1"/>
    </xf>
    <xf numFmtId="165" fontId="8" fillId="0" borderId="7" xfId="0" applyNumberFormat="1" applyFont="1" applyBorder="1" applyAlignment="1">
      <alignment horizontal="center" vertical="center" wrapText="1"/>
    </xf>
    <xf numFmtId="165" fontId="9" fillId="0" borderId="7" xfId="0" applyNumberFormat="1" applyFont="1" applyBorder="1" applyAlignment="1">
      <alignment horizontal="center" vertical="center" wrapText="1"/>
    </xf>
    <xf numFmtId="165" fontId="5" fillId="2" borderId="7" xfId="0" applyNumberFormat="1" applyFont="1" applyFill="1" applyBorder="1" applyAlignment="1">
      <alignment horizontal="center" vertical="center" wrapText="1"/>
    </xf>
    <xf numFmtId="165" fontId="8" fillId="2" borderId="7" xfId="0" applyNumberFormat="1" applyFont="1" applyFill="1" applyBorder="1" applyAlignment="1">
      <alignment horizontal="center" vertical="center" wrapText="1"/>
    </xf>
    <xf numFmtId="165" fontId="1" fillId="0" borderId="7" xfId="0" applyNumberFormat="1" applyFont="1" applyBorder="1" applyAlignment="1">
      <alignment horizontal="center" vertical="center"/>
    </xf>
    <xf numFmtId="165" fontId="5" fillId="0" borderId="7" xfId="0" applyNumberFormat="1" applyFont="1" applyFill="1" applyBorder="1" applyAlignment="1">
      <alignment horizontal="center" vertical="center" wrapText="1"/>
    </xf>
    <xf numFmtId="165" fontId="4" fillId="0" borderId="7" xfId="0" applyNumberFormat="1" applyFont="1" applyFill="1" applyBorder="1" applyAlignment="1">
      <alignment horizontal="center" vertical="center" wrapText="1"/>
    </xf>
    <xf numFmtId="165" fontId="8" fillId="0" borderId="7" xfId="0" applyNumberFormat="1" applyFont="1" applyFill="1" applyBorder="1" applyAlignment="1">
      <alignment horizontal="center" vertical="center" wrapText="1"/>
    </xf>
    <xf numFmtId="165" fontId="4" fillId="0" borderId="7" xfId="0" applyNumberFormat="1" applyFont="1" applyFill="1" applyBorder="1" applyAlignment="1">
      <alignment horizontal="center" vertical="center" wrapText="1"/>
    </xf>
    <xf numFmtId="165" fontId="9" fillId="0" borderId="7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0" fillId="2" borderId="0" xfId="0" applyFill="1" applyAlignment="1">
      <alignment horizontal="center"/>
    </xf>
    <xf numFmtId="0" fontId="6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5" fillId="3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vertical="center" wrapText="1"/>
    </xf>
    <xf numFmtId="0" fontId="5" fillId="3" borderId="11" xfId="0" applyFont="1" applyFill="1" applyBorder="1" applyAlignment="1">
      <alignment vertical="center" wrapText="1"/>
    </xf>
    <xf numFmtId="0" fontId="12" fillId="2" borderId="0" xfId="0" applyFont="1" applyFill="1" applyAlignment="1">
      <alignment horizontal="center"/>
    </xf>
    <xf numFmtId="0" fontId="4" fillId="3" borderId="0" xfId="0" applyFont="1" applyFill="1" applyBorder="1" applyAlignment="1">
      <alignment horizontal="center" vertical="center" wrapText="1"/>
    </xf>
    <xf numFmtId="49" fontId="4" fillId="3" borderId="0" xfId="0" applyNumberFormat="1" applyFont="1" applyFill="1" applyBorder="1" applyAlignment="1">
      <alignment horizontal="center" vertical="center" wrapText="1"/>
    </xf>
    <xf numFmtId="49" fontId="4" fillId="2" borderId="0" xfId="0" applyNumberFormat="1" applyFont="1" applyFill="1" applyBorder="1" applyAlignment="1">
      <alignment horizontal="center" vertical="center" wrapText="1"/>
    </xf>
    <xf numFmtId="164" fontId="4" fillId="3" borderId="3" xfId="0" applyNumberFormat="1" applyFont="1" applyFill="1" applyBorder="1" applyAlignment="1">
      <alignment horizontal="center" vertical="center" wrapText="1"/>
    </xf>
    <xf numFmtId="49" fontId="4" fillId="3" borderId="3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 wrapText="1"/>
    </xf>
    <xf numFmtId="164" fontId="4" fillId="4" borderId="3" xfId="0" applyNumberFormat="1" applyFont="1" applyFill="1" applyBorder="1" applyAlignment="1">
      <alignment horizontal="center" vertical="center" wrapText="1"/>
    </xf>
    <xf numFmtId="49" fontId="4" fillId="4" borderId="3" xfId="0" applyNumberFormat="1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vertical="center" wrapText="1"/>
    </xf>
    <xf numFmtId="164" fontId="4" fillId="3" borderId="7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vertical="center" wrapText="1"/>
    </xf>
    <xf numFmtId="49" fontId="8" fillId="2" borderId="3" xfId="0" applyNumberFormat="1" applyFont="1" applyFill="1" applyBorder="1" applyAlignment="1">
      <alignment horizontal="center" vertical="center" wrapText="1"/>
    </xf>
    <xf numFmtId="49" fontId="4" fillId="3" borderId="7" xfId="0" applyNumberFormat="1" applyFont="1" applyFill="1" applyBorder="1" applyAlignment="1">
      <alignment horizontal="center" vertical="center" wrapText="1"/>
    </xf>
    <xf numFmtId="49" fontId="4" fillId="3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vertical="center" wrapText="1"/>
    </xf>
    <xf numFmtId="0" fontId="5" fillId="3" borderId="5" xfId="0" applyFont="1" applyFill="1" applyBorder="1" applyAlignment="1">
      <alignment horizontal="center" vertical="center" wrapText="1"/>
    </xf>
    <xf numFmtId="164" fontId="5" fillId="3" borderId="3" xfId="0" applyNumberFormat="1" applyFont="1" applyFill="1" applyBorder="1" applyAlignment="1">
      <alignment horizontal="center" vertical="center" wrapText="1"/>
    </xf>
    <xf numFmtId="49" fontId="5" fillId="3" borderId="3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164" fontId="8" fillId="3" borderId="3" xfId="0" applyNumberFormat="1" applyFont="1" applyFill="1" applyBorder="1" applyAlignment="1">
      <alignment horizontal="center" vertical="center" wrapText="1"/>
    </xf>
    <xf numFmtId="49" fontId="8" fillId="3" borderId="3" xfId="0" applyNumberFormat="1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vertical="center" wrapText="1"/>
    </xf>
    <xf numFmtId="164" fontId="4" fillId="3" borderId="2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164" fontId="8" fillId="0" borderId="3" xfId="0" applyNumberFormat="1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0" fillId="0" borderId="0" xfId="0" applyBorder="1"/>
    <xf numFmtId="0" fontId="3" fillId="0" borderId="0" xfId="0" applyFont="1" applyBorder="1" applyAlignment="1">
      <alignment vertical="center" wrapText="1"/>
    </xf>
    <xf numFmtId="49" fontId="5" fillId="3" borderId="7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vertical="center" wrapText="1"/>
    </xf>
    <xf numFmtId="0" fontId="5" fillId="4" borderId="7" xfId="0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164" fontId="5" fillId="4" borderId="3" xfId="0" applyNumberFormat="1" applyFont="1" applyFill="1" applyBorder="1" applyAlignment="1">
      <alignment horizontal="center" vertical="center" wrapText="1"/>
    </xf>
    <xf numFmtId="49" fontId="5" fillId="4" borderId="3" xfId="0" applyNumberFormat="1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vertical="center" wrapText="1"/>
    </xf>
    <xf numFmtId="164" fontId="5" fillId="3" borderId="7" xfId="0" applyNumberFormat="1" applyFont="1" applyFill="1" applyBorder="1" applyAlignment="1">
      <alignment horizontal="center" vertical="center" wrapText="1"/>
    </xf>
    <xf numFmtId="164" fontId="8" fillId="3" borderId="7" xfId="0" applyNumberFormat="1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4" fillId="3" borderId="7" xfId="0" applyFont="1" applyFill="1" applyBorder="1" applyAlignment="1">
      <alignment horizontal="justify" vertical="center" wrapText="1"/>
    </xf>
    <xf numFmtId="0" fontId="4" fillId="3" borderId="3" xfId="0" applyFont="1" applyFill="1" applyBorder="1" applyAlignment="1">
      <alignment horizontal="justify" vertical="center" wrapText="1"/>
    </xf>
    <xf numFmtId="164" fontId="9" fillId="4" borderId="3" xfId="0" applyNumberFormat="1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justify" vertical="center" wrapText="1"/>
    </xf>
    <xf numFmtId="0" fontId="14" fillId="4" borderId="4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49" fontId="3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vertical="center" wrapText="1"/>
    </xf>
    <xf numFmtId="164" fontId="8" fillId="4" borderId="3" xfId="0" applyNumberFormat="1" applyFont="1" applyFill="1" applyBorder="1" applyAlignment="1">
      <alignment horizontal="center" vertical="center" wrapText="1"/>
    </xf>
    <xf numFmtId="0" fontId="0" fillId="0" borderId="0" xfId="0" applyFont="1" applyFill="1"/>
    <xf numFmtId="0" fontId="3" fillId="0" borderId="0" xfId="0" applyFont="1" applyFill="1" applyAlignment="1">
      <alignment vertical="center" wrapText="1"/>
    </xf>
    <xf numFmtId="0" fontId="13" fillId="0" borderId="4" xfId="0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164" fontId="4" fillId="2" borderId="3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vertical="center" wrapText="1"/>
    </xf>
    <xf numFmtId="164" fontId="4" fillId="3" borderId="18" xfId="0" applyNumberFormat="1" applyFont="1" applyFill="1" applyBorder="1" applyAlignment="1">
      <alignment horizontal="center" vertical="center" wrapText="1"/>
    </xf>
    <xf numFmtId="49" fontId="4" fillId="3" borderId="18" xfId="0" applyNumberFormat="1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vertical="center" wrapText="1"/>
    </xf>
    <xf numFmtId="0" fontId="4" fillId="3" borderId="6" xfId="0" applyFont="1" applyFill="1" applyBorder="1" applyAlignment="1">
      <alignment vertical="center" wrapText="1"/>
    </xf>
    <xf numFmtId="0" fontId="0" fillId="0" borderId="7" xfId="0" applyFont="1" applyFill="1" applyBorder="1"/>
    <xf numFmtId="0" fontId="5" fillId="4" borderId="2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2" fillId="2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4" fillId="3" borderId="0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49" fontId="8" fillId="2" borderId="12" xfId="0" applyNumberFormat="1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vertical="center" wrapText="1"/>
    </xf>
    <xf numFmtId="49" fontId="4" fillId="4" borderId="12" xfId="0" applyNumberFormat="1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64" fontId="5" fillId="3" borderId="27" xfId="0" applyNumberFormat="1" applyFont="1" applyFill="1" applyBorder="1" applyAlignment="1">
      <alignment horizontal="center" vertical="center" wrapText="1"/>
    </xf>
    <xf numFmtId="49" fontId="5" fillId="3" borderId="8" xfId="0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vertical="center" wrapText="1"/>
    </xf>
    <xf numFmtId="0" fontId="4" fillId="3" borderId="22" xfId="0" applyFont="1" applyFill="1" applyBorder="1" applyAlignment="1">
      <alignment vertical="center" wrapText="1"/>
    </xf>
    <xf numFmtId="0" fontId="4" fillId="3" borderId="28" xfId="0" applyFont="1" applyFill="1" applyBorder="1" applyAlignment="1">
      <alignment horizontal="center" vertical="center" wrapText="1"/>
    </xf>
    <xf numFmtId="49" fontId="4" fillId="3" borderId="19" xfId="0" applyNumberFormat="1" applyFont="1" applyFill="1" applyBorder="1" applyAlignment="1">
      <alignment horizontal="center" vertical="center" wrapText="1"/>
    </xf>
    <xf numFmtId="49" fontId="5" fillId="3" borderId="12" xfId="0" applyNumberFormat="1" applyFont="1" applyFill="1" applyBorder="1" applyAlignment="1">
      <alignment horizontal="center" vertical="center" wrapText="1"/>
    </xf>
    <xf numFmtId="164" fontId="5" fillId="3" borderId="12" xfId="0" applyNumberFormat="1" applyFont="1" applyFill="1" applyBorder="1" applyAlignment="1">
      <alignment horizontal="center" vertical="center" wrapText="1"/>
    </xf>
    <xf numFmtId="49" fontId="5" fillId="2" borderId="12" xfId="0" applyNumberFormat="1" applyFont="1" applyFill="1" applyBorder="1" applyAlignment="1">
      <alignment horizontal="center" vertical="center" wrapText="1"/>
    </xf>
    <xf numFmtId="164" fontId="8" fillId="3" borderId="12" xfId="0" applyNumberFormat="1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justify" vertical="center" wrapText="1"/>
    </xf>
    <xf numFmtId="49" fontId="4" fillId="3" borderId="10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justify" vertical="center"/>
    </xf>
    <xf numFmtId="0" fontId="5" fillId="4" borderId="3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vertical="center" wrapText="1"/>
    </xf>
    <xf numFmtId="0" fontId="6" fillId="0" borderId="0" xfId="0" applyFont="1" applyAlignment="1"/>
    <xf numFmtId="0" fontId="6" fillId="0" borderId="11" xfId="0" applyFont="1" applyBorder="1" applyAlignment="1"/>
    <xf numFmtId="0" fontId="0" fillId="0" borderId="7" xfId="0" applyFont="1" applyBorder="1"/>
    <xf numFmtId="0" fontId="0" fillId="0" borderId="15" xfId="0" applyFont="1" applyBorder="1" applyAlignment="1"/>
    <xf numFmtId="0" fontId="0" fillId="0" borderId="14" xfId="0" applyFont="1" applyBorder="1" applyAlignment="1"/>
    <xf numFmtId="0" fontId="5" fillId="3" borderId="12" xfId="0" applyFont="1" applyFill="1" applyBorder="1" applyAlignment="1">
      <alignment vertical="center" wrapText="1"/>
    </xf>
    <xf numFmtId="0" fontId="5" fillId="0" borderId="12" xfId="0" applyFont="1" applyBorder="1" applyAlignment="1">
      <alignment wrapText="1"/>
    </xf>
    <xf numFmtId="0" fontId="0" fillId="0" borderId="0" xfId="0" applyFill="1"/>
    <xf numFmtId="0" fontId="8" fillId="0" borderId="3" xfId="0" applyFont="1" applyFill="1" applyBorder="1" applyAlignment="1">
      <alignment vertical="center" wrapText="1"/>
    </xf>
    <xf numFmtId="0" fontId="9" fillId="3" borderId="3" xfId="0" applyFont="1" applyFill="1" applyBorder="1" applyAlignment="1">
      <alignment vertical="center" wrapText="1"/>
    </xf>
    <xf numFmtId="49" fontId="0" fillId="0" borderId="0" xfId="0" applyNumberFormat="1" applyAlignment="1">
      <alignment horizontal="center"/>
    </xf>
    <xf numFmtId="0" fontId="7" fillId="0" borderId="3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4" fontId="0" fillId="0" borderId="0" xfId="0" applyNumberFormat="1"/>
    <xf numFmtId="0" fontId="15" fillId="0" borderId="3" xfId="0" applyFont="1" applyBorder="1" applyAlignment="1">
      <alignment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14" fillId="3" borderId="0" xfId="0" applyFont="1" applyFill="1" applyBorder="1" applyAlignment="1">
      <alignment vertical="center" wrapText="1"/>
    </xf>
    <xf numFmtId="0" fontId="6" fillId="0" borderId="7" xfId="0" applyFont="1" applyBorder="1"/>
    <xf numFmtId="0" fontId="6" fillId="0" borderId="15" xfId="0" applyFont="1" applyBorder="1" applyAlignment="1"/>
    <xf numFmtId="0" fontId="6" fillId="0" borderId="14" xfId="0" applyFont="1" applyBorder="1" applyAlignment="1"/>
    <xf numFmtId="0" fontId="4" fillId="3" borderId="29" xfId="0" applyFont="1" applyFill="1" applyBorder="1" applyAlignment="1">
      <alignment vertical="center" wrapText="1"/>
    </xf>
    <xf numFmtId="0" fontId="6" fillId="0" borderId="0" xfId="0" applyFont="1" applyBorder="1" applyAlignment="1"/>
    <xf numFmtId="0" fontId="6" fillId="0" borderId="0" xfId="0" applyFont="1" applyBorder="1"/>
    <xf numFmtId="0" fontId="5" fillId="2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9" fontId="4" fillId="3" borderId="6" xfId="0" applyNumberFormat="1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164" fontId="5" fillId="4" borderId="1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64" fontId="4" fillId="3" borderId="12" xfId="0" applyNumberFormat="1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vertical="center" wrapText="1"/>
    </xf>
    <xf numFmtId="49" fontId="4" fillId="3" borderId="12" xfId="0" applyNumberFormat="1" applyFont="1" applyFill="1" applyBorder="1" applyAlignment="1">
      <alignment horizontal="center" vertical="center" wrapText="1"/>
    </xf>
    <xf numFmtId="49" fontId="4" fillId="2" borderId="12" xfId="0" applyNumberFormat="1" applyFont="1" applyFill="1" applyBorder="1" applyAlignment="1">
      <alignment horizontal="center" vertical="center" wrapText="1"/>
    </xf>
    <xf numFmtId="49" fontId="5" fillId="4" borderId="12" xfId="0" applyNumberFormat="1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0" fontId="4" fillId="3" borderId="3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4" fillId="3" borderId="4" xfId="0" applyFont="1" applyFill="1" applyBorder="1" applyAlignment="1">
      <alignment horizontal="center" vertical="center" wrapText="1"/>
    </xf>
    <xf numFmtId="164" fontId="4" fillId="3" borderId="12" xfId="0" applyNumberFormat="1" applyFont="1" applyFill="1" applyBorder="1" applyAlignment="1">
      <alignment horizontal="center" vertical="center" wrapText="1"/>
    </xf>
    <xf numFmtId="164" fontId="4" fillId="4" borderId="12" xfId="0" applyNumberFormat="1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164" fontId="4" fillId="2" borderId="12" xfId="0" applyNumberFormat="1" applyFont="1" applyFill="1" applyBorder="1" applyAlignment="1">
      <alignment horizontal="center" vertical="center" wrapText="1"/>
    </xf>
    <xf numFmtId="49" fontId="4" fillId="3" borderId="12" xfId="0" applyNumberFormat="1" applyFont="1" applyFill="1" applyBorder="1" applyAlignment="1">
      <alignment horizontal="center" vertical="center" wrapText="1"/>
    </xf>
    <xf numFmtId="164" fontId="4" fillId="3" borderId="12" xfId="0" applyNumberFormat="1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8" fillId="3" borderId="29" xfId="0" applyFont="1" applyFill="1" applyBorder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4" fillId="3" borderId="31" xfId="0" applyFont="1" applyFill="1" applyBorder="1" applyAlignment="1">
      <alignment vertical="center" wrapText="1"/>
    </xf>
    <xf numFmtId="49" fontId="4" fillId="3" borderId="28" xfId="0" applyNumberFormat="1" applyFont="1" applyFill="1" applyBorder="1" applyAlignment="1">
      <alignment horizontal="center" vertical="center" wrapText="1"/>
    </xf>
    <xf numFmtId="164" fontId="4" fillId="3" borderId="23" xfId="0" applyNumberFormat="1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0" xfId="0" applyAlignment="1">
      <alignment horizontal="center"/>
    </xf>
    <xf numFmtId="165" fontId="5" fillId="2" borderId="3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13" fillId="3" borderId="7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165" fontId="7" fillId="0" borderId="3" xfId="0" applyNumberFormat="1" applyFont="1" applyBorder="1" applyAlignment="1">
      <alignment horizontal="center" vertical="center" wrapText="1"/>
    </xf>
    <xf numFmtId="4" fontId="7" fillId="0" borderId="3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justify" vertical="center" wrapText="1"/>
    </xf>
    <xf numFmtId="164" fontId="4" fillId="3" borderId="0" xfId="0" applyNumberFormat="1" applyFont="1" applyFill="1" applyBorder="1" applyAlignment="1">
      <alignment horizontal="center" vertical="center" wrapText="1"/>
    </xf>
    <xf numFmtId="49" fontId="4" fillId="3" borderId="12" xfId="0" applyNumberFormat="1" applyFont="1" applyFill="1" applyBorder="1" applyAlignment="1">
      <alignment horizontal="center" vertical="center" wrapText="1"/>
    </xf>
    <xf numFmtId="49" fontId="4" fillId="2" borderId="12" xfId="0" applyNumberFormat="1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justify" vertical="center" wrapText="1"/>
    </xf>
    <xf numFmtId="0" fontId="5" fillId="4" borderId="4" xfId="0" applyFont="1" applyFill="1" applyBorder="1" applyAlignment="1">
      <alignment horizontal="center" vertical="center" wrapText="1"/>
    </xf>
    <xf numFmtId="49" fontId="4" fillId="3" borderId="12" xfId="0" applyNumberFormat="1" applyFont="1" applyFill="1" applyBorder="1" applyAlignment="1">
      <alignment horizontal="center" vertical="center" wrapText="1"/>
    </xf>
    <xf numFmtId="164" fontId="4" fillId="3" borderId="12" xfId="0" applyNumberFormat="1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vertical="center" wrapText="1"/>
    </xf>
    <xf numFmtId="0" fontId="4" fillId="3" borderId="33" xfId="0" applyFont="1" applyFill="1" applyBorder="1" applyAlignment="1">
      <alignment vertical="center" wrapText="1"/>
    </xf>
    <xf numFmtId="49" fontId="8" fillId="2" borderId="19" xfId="0" applyNumberFormat="1" applyFont="1" applyFill="1" applyBorder="1" applyAlignment="1">
      <alignment horizontal="center" vertical="center" wrapText="1"/>
    </xf>
    <xf numFmtId="49" fontId="4" fillId="3" borderId="13" xfId="0" applyNumberFormat="1" applyFont="1" applyFill="1" applyBorder="1" applyAlignment="1">
      <alignment horizontal="center" vertical="center" wrapText="1"/>
    </xf>
    <xf numFmtId="0" fontId="19" fillId="0" borderId="12" xfId="0" applyFont="1" applyBorder="1"/>
    <xf numFmtId="0" fontId="20" fillId="0" borderId="4" xfId="0" applyFont="1" applyBorder="1" applyAlignment="1">
      <alignment horizontal="center"/>
    </xf>
    <xf numFmtId="49" fontId="9" fillId="4" borderId="2" xfId="0" applyNumberFormat="1" applyFont="1" applyFill="1" applyBorder="1" applyAlignment="1">
      <alignment horizontal="center" vertical="center" wrapText="1"/>
    </xf>
    <xf numFmtId="49" fontId="5" fillId="4" borderId="0" xfId="0" applyNumberFormat="1" applyFont="1" applyFill="1" applyBorder="1" applyAlignment="1">
      <alignment horizontal="center" vertical="center" wrapText="1"/>
    </xf>
    <xf numFmtId="164" fontId="4" fillId="3" borderId="4" xfId="0" applyNumberFormat="1" applyFont="1" applyFill="1" applyBorder="1" applyAlignment="1">
      <alignment horizontal="center" vertical="center" wrapText="1"/>
    </xf>
    <xf numFmtId="49" fontId="1" fillId="2" borderId="12" xfId="0" applyNumberFormat="1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/>
    </xf>
    <xf numFmtId="0" fontId="13" fillId="3" borderId="26" xfId="0" applyFont="1" applyFill="1" applyBorder="1" applyAlignment="1">
      <alignment horizontal="center" vertical="center" wrapText="1"/>
    </xf>
    <xf numFmtId="49" fontId="4" fillId="3" borderId="23" xfId="0" applyNumberFormat="1" applyFont="1" applyFill="1" applyBorder="1" applyAlignment="1">
      <alignment horizontal="center" vertical="center" wrapText="1"/>
    </xf>
    <xf numFmtId="49" fontId="4" fillId="2" borderId="34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vertical="center" wrapText="1"/>
    </xf>
    <xf numFmtId="0" fontId="13" fillId="2" borderId="4" xfId="0" applyFont="1" applyFill="1" applyBorder="1" applyAlignment="1">
      <alignment horizontal="center" vertical="center" wrapText="1"/>
    </xf>
    <xf numFmtId="164" fontId="5" fillId="2" borderId="3" xfId="0" applyNumberFormat="1" applyFont="1" applyFill="1" applyBorder="1" applyAlignment="1">
      <alignment horizontal="center" vertical="center" wrapText="1"/>
    </xf>
    <xf numFmtId="49" fontId="4" fillId="2" borderId="12" xfId="0" applyNumberFormat="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49" fontId="4" fillId="3" borderId="12" xfId="0" applyNumberFormat="1" applyFont="1" applyFill="1" applyBorder="1" applyAlignment="1">
      <alignment horizontal="center" vertical="center" wrapText="1"/>
    </xf>
    <xf numFmtId="164" fontId="4" fillId="3" borderId="12" xfId="0" applyNumberFormat="1" applyFont="1" applyFill="1" applyBorder="1" applyAlignment="1">
      <alignment horizontal="center" vertical="center" wrapText="1"/>
    </xf>
    <xf numFmtId="49" fontId="4" fillId="2" borderId="12" xfId="0" applyNumberFormat="1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vertical="center" wrapText="1"/>
    </xf>
    <xf numFmtId="49" fontId="5" fillId="4" borderId="6" xfId="0" applyNumberFormat="1" applyFont="1" applyFill="1" applyBorder="1" applyAlignment="1">
      <alignment horizontal="center" vertical="center" wrapText="1"/>
    </xf>
    <xf numFmtId="0" fontId="6" fillId="4" borderId="6" xfId="0" applyFont="1" applyFill="1" applyBorder="1"/>
    <xf numFmtId="164" fontId="5" fillId="4" borderId="6" xfId="0" applyNumberFormat="1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vertical="center" wrapText="1"/>
    </xf>
    <xf numFmtId="49" fontId="4" fillId="2" borderId="19" xfId="0" applyNumberFormat="1" applyFont="1" applyFill="1" applyBorder="1" applyAlignment="1">
      <alignment horizontal="center" vertical="center" wrapText="1"/>
    </xf>
    <xf numFmtId="49" fontId="8" fillId="2" borderId="23" xfId="0" applyNumberFormat="1" applyFont="1" applyFill="1" applyBorder="1" applyAlignment="1">
      <alignment horizontal="center" vertical="center" wrapText="1"/>
    </xf>
    <xf numFmtId="0" fontId="0" fillId="2" borderId="33" xfId="0" applyFont="1" applyFill="1" applyBorder="1"/>
    <xf numFmtId="0" fontId="4" fillId="2" borderId="32" xfId="0" applyFont="1" applyFill="1" applyBorder="1" applyAlignment="1">
      <alignment vertical="center" wrapText="1"/>
    </xf>
    <xf numFmtId="0" fontId="19" fillId="2" borderId="4" xfId="0" applyFont="1" applyFill="1" applyBorder="1" applyAlignment="1">
      <alignment horizontal="center"/>
    </xf>
    <xf numFmtId="49" fontId="4" fillId="2" borderId="4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9" fontId="8" fillId="2" borderId="4" xfId="0" applyNumberFormat="1" applyFont="1" applyFill="1" applyBorder="1" applyAlignment="1">
      <alignment horizontal="center" vertical="center" wrapText="1"/>
    </xf>
    <xf numFmtId="0" fontId="19" fillId="2" borderId="10" xfId="0" applyFont="1" applyFill="1" applyBorder="1"/>
    <xf numFmtId="164" fontId="4" fillId="2" borderId="4" xfId="0" applyNumberFormat="1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vertical="center" wrapText="1"/>
    </xf>
    <xf numFmtId="0" fontId="1" fillId="0" borderId="36" xfId="0" applyFont="1" applyBorder="1" applyAlignment="1">
      <alignment vertical="center" wrapText="1"/>
    </xf>
    <xf numFmtId="0" fontId="2" fillId="2" borderId="7" xfId="0" applyFont="1" applyFill="1" applyBorder="1" applyAlignment="1">
      <alignment horizontal="center" vertical="center"/>
    </xf>
    <xf numFmtId="164" fontId="5" fillId="2" borderId="7" xfId="0" applyNumberFormat="1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1" fillId="2" borderId="7" xfId="0" applyFont="1" applyFill="1" applyBorder="1"/>
    <xf numFmtId="0" fontId="1" fillId="2" borderId="7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wrapText="1"/>
    </xf>
    <xf numFmtId="3" fontId="2" fillId="2" borderId="7" xfId="0" applyNumberFormat="1" applyFont="1" applyFill="1" applyBorder="1" applyAlignment="1">
      <alignment horizontal="center" vertical="center"/>
    </xf>
    <xf numFmtId="0" fontId="13" fillId="5" borderId="7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vertical="center" wrapText="1"/>
    </xf>
    <xf numFmtId="0" fontId="4" fillId="5" borderId="7" xfId="0" applyFont="1" applyFill="1" applyBorder="1" applyAlignment="1">
      <alignment horizontal="center" vertical="center" wrapText="1"/>
    </xf>
    <xf numFmtId="49" fontId="4" fillId="5" borderId="7" xfId="0" applyNumberFormat="1" applyFont="1" applyFill="1" applyBorder="1" applyAlignment="1">
      <alignment horizontal="center" vertical="center" wrapText="1"/>
    </xf>
    <xf numFmtId="164" fontId="4" fillId="5" borderId="7" xfId="0" applyNumberFormat="1" applyFont="1" applyFill="1" applyBorder="1" applyAlignment="1">
      <alignment horizontal="center" vertical="center" wrapText="1"/>
    </xf>
    <xf numFmtId="164" fontId="4" fillId="3" borderId="6" xfId="0" applyNumberFormat="1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6" fillId="2" borderId="7" xfId="0" applyFont="1" applyFill="1" applyBorder="1"/>
    <xf numFmtId="0" fontId="5" fillId="0" borderId="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49" fontId="3" fillId="4" borderId="3" xfId="0" applyNumberFormat="1" applyFont="1" applyFill="1" applyBorder="1" applyAlignment="1">
      <alignment horizontal="center" vertical="center" wrapText="1"/>
    </xf>
    <xf numFmtId="165" fontId="4" fillId="3" borderId="3" xfId="0" applyNumberFormat="1" applyFont="1" applyFill="1" applyBorder="1" applyAlignment="1">
      <alignment horizontal="center" vertical="center" wrapText="1"/>
    </xf>
    <xf numFmtId="3" fontId="1" fillId="2" borderId="7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justify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8" fillId="3" borderId="7" xfId="0" applyFont="1" applyFill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1" fillId="0" borderId="7" xfId="0" applyFont="1" applyFill="1" applyBorder="1" applyAlignment="1">
      <alignment horizontal="justify" vertical="center" wrapText="1"/>
    </xf>
    <xf numFmtId="0" fontId="1" fillId="0" borderId="7" xfId="0" applyFont="1" applyBorder="1" applyAlignment="1">
      <alignment horizontal="left" vertical="center" wrapText="1" indent="1"/>
    </xf>
    <xf numFmtId="0" fontId="1" fillId="2" borderId="7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justify" vertical="center" wrapText="1"/>
    </xf>
    <xf numFmtId="4" fontId="5" fillId="0" borderId="7" xfId="0" applyNumberFormat="1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left" vertical="center" wrapText="1"/>
    </xf>
    <xf numFmtId="165" fontId="5" fillId="6" borderId="7" xfId="0" applyNumberFormat="1" applyFont="1" applyFill="1" applyBorder="1" applyAlignment="1">
      <alignment horizontal="center" vertical="center" wrapText="1"/>
    </xf>
    <xf numFmtId="4" fontId="4" fillId="0" borderId="7" xfId="0" applyNumberFormat="1" applyFont="1" applyFill="1" applyBorder="1" applyAlignment="1">
      <alignment horizontal="center" vertical="center" wrapText="1"/>
    </xf>
    <xf numFmtId="4" fontId="4" fillId="0" borderId="7" xfId="0" applyNumberFormat="1" applyFont="1" applyBorder="1" applyAlignment="1">
      <alignment horizontal="center" vertical="center" wrapText="1"/>
    </xf>
    <xf numFmtId="2" fontId="4" fillId="0" borderId="7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vertical="center" wrapText="1"/>
    </xf>
    <xf numFmtId="0" fontId="2" fillId="0" borderId="7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4" fontId="8" fillId="0" borderId="7" xfId="0" applyNumberFormat="1" applyFont="1" applyBorder="1" applyAlignment="1">
      <alignment horizontal="center" vertical="center" wrapText="1"/>
    </xf>
    <xf numFmtId="0" fontId="2" fillId="2" borderId="7" xfId="0" applyFont="1" applyFill="1" applyBorder="1" applyAlignment="1">
      <alignment vertical="center" wrapText="1"/>
    </xf>
    <xf numFmtId="3" fontId="2" fillId="2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justify" vertical="center" wrapText="1"/>
    </xf>
    <xf numFmtId="0" fontId="5" fillId="4" borderId="7" xfId="0" applyFont="1" applyFill="1" applyBorder="1" applyAlignment="1">
      <alignment vertical="center" wrapText="1"/>
    </xf>
    <xf numFmtId="0" fontId="0" fillId="0" borderId="7" xfId="0" applyBorder="1"/>
    <xf numFmtId="4" fontId="8" fillId="0" borderId="7" xfId="0" applyNumberFormat="1" applyFont="1" applyFill="1" applyBorder="1" applyAlignment="1">
      <alignment horizontal="center" vertical="center" wrapText="1"/>
    </xf>
    <xf numFmtId="4" fontId="9" fillId="0" borderId="7" xfId="0" applyNumberFormat="1" applyFont="1" applyFill="1" applyBorder="1" applyAlignment="1">
      <alignment horizontal="center" vertical="center" wrapText="1"/>
    </xf>
    <xf numFmtId="4" fontId="9" fillId="0" borderId="9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vertical="center" wrapText="1"/>
    </xf>
    <xf numFmtId="0" fontId="21" fillId="0" borderId="0" xfId="0" applyFont="1" applyFill="1"/>
    <xf numFmtId="165" fontId="22" fillId="4" borderId="7" xfId="0" applyNumberFormat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0" fillId="2" borderId="7" xfId="0" applyFill="1" applyBorder="1" applyAlignment="1">
      <alignment horizontal="center"/>
    </xf>
    <xf numFmtId="0" fontId="12" fillId="0" borderId="7" xfId="0" applyFont="1" applyBorder="1" applyAlignment="1">
      <alignment horizontal="center"/>
    </xf>
    <xf numFmtId="49" fontId="3" fillId="3" borderId="7" xfId="0" applyNumberFormat="1" applyFont="1" applyFill="1" applyBorder="1" applyAlignment="1">
      <alignment horizontal="center" vertical="center" wrapText="1"/>
    </xf>
    <xf numFmtId="49" fontId="5" fillId="4" borderId="7" xfId="0" applyNumberFormat="1" applyFont="1" applyFill="1" applyBorder="1" applyAlignment="1">
      <alignment horizontal="center" vertical="center" wrapText="1"/>
    </xf>
    <xf numFmtId="49" fontId="4" fillId="4" borderId="7" xfId="0" applyNumberFormat="1" applyFont="1" applyFill="1" applyBorder="1" applyAlignment="1">
      <alignment horizontal="center" vertical="center" wrapText="1"/>
    </xf>
    <xf numFmtId="164" fontId="5" fillId="4" borderId="7" xfId="0" applyNumberFormat="1" applyFont="1" applyFill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0" fontId="14" fillId="4" borderId="7" xfId="0" applyFont="1" applyFill="1" applyBorder="1" applyAlignment="1">
      <alignment horizontal="center" vertical="center" wrapText="1"/>
    </xf>
    <xf numFmtId="164" fontId="9" fillId="4" borderId="7" xfId="0" applyNumberFormat="1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 wrapText="1"/>
    </xf>
    <xf numFmtId="49" fontId="8" fillId="2" borderId="7" xfId="0" applyNumberFormat="1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vertical="center" wrapText="1"/>
    </xf>
    <xf numFmtId="164" fontId="4" fillId="4" borderId="7" xfId="0" applyNumberFormat="1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vertical="center" wrapText="1"/>
    </xf>
    <xf numFmtId="0" fontId="6" fillId="0" borderId="7" xfId="0" applyFont="1" applyBorder="1" applyAlignment="1">
      <alignment horizontal="center"/>
    </xf>
    <xf numFmtId="49" fontId="8" fillId="4" borderId="7" xfId="0" applyNumberFormat="1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164" fontId="23" fillId="0" borderId="7" xfId="0" applyNumberFormat="1" applyFont="1" applyFill="1" applyBorder="1" applyAlignment="1">
      <alignment horizontal="center" vertical="center" wrapText="1"/>
    </xf>
    <xf numFmtId="164" fontId="9" fillId="3" borderId="7" xfId="0" applyNumberFormat="1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49" fontId="8" fillId="3" borderId="7" xfId="0" applyNumberFormat="1" applyFont="1" applyFill="1" applyBorder="1" applyAlignment="1">
      <alignment horizontal="center" vertical="center" wrapText="1"/>
    </xf>
    <xf numFmtId="49" fontId="8" fillId="0" borderId="7" xfId="0" applyNumberFormat="1" applyFont="1" applyFill="1" applyBorder="1" applyAlignment="1">
      <alignment horizontal="center" vertical="center" wrapText="1"/>
    </xf>
    <xf numFmtId="0" fontId="14" fillId="5" borderId="7" xfId="0" applyFont="1" applyFill="1" applyBorder="1" applyAlignment="1">
      <alignment horizontal="center" vertical="center" wrapText="1"/>
    </xf>
    <xf numFmtId="49" fontId="5" fillId="5" borderId="7" xfId="0" applyNumberFormat="1" applyFont="1" applyFill="1" applyBorder="1" applyAlignment="1">
      <alignment horizontal="center" vertical="center" wrapText="1"/>
    </xf>
    <xf numFmtId="164" fontId="5" fillId="5" borderId="7" xfId="0" applyNumberFormat="1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164" fontId="8" fillId="2" borderId="7" xfId="0" applyNumberFormat="1" applyFont="1" applyFill="1" applyBorder="1" applyAlignment="1">
      <alignment horizontal="center" vertical="center" wrapText="1"/>
    </xf>
    <xf numFmtId="164" fontId="8" fillId="4" borderId="7" xfId="0" applyNumberFormat="1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justify" vertical="center" wrapText="1"/>
    </xf>
    <xf numFmtId="164" fontId="8" fillId="0" borderId="7" xfId="0" applyNumberFormat="1" applyFont="1" applyFill="1" applyBorder="1" applyAlignment="1">
      <alignment horizontal="center" vertical="center" wrapText="1"/>
    </xf>
    <xf numFmtId="165" fontId="23" fillId="3" borderId="7" xfId="0" applyNumberFormat="1" applyFont="1" applyFill="1" applyBorder="1" applyAlignment="1">
      <alignment horizontal="center" vertical="center" wrapText="1"/>
    </xf>
    <xf numFmtId="164" fontId="5" fillId="0" borderId="7" xfId="0" applyNumberFormat="1" applyFont="1" applyFill="1" applyBorder="1" applyAlignment="1">
      <alignment horizontal="center" vertical="center" wrapText="1"/>
    </xf>
    <xf numFmtId="164" fontId="9" fillId="0" borderId="7" xfId="0" applyNumberFormat="1" applyFont="1" applyFill="1" applyBorder="1" applyAlignment="1">
      <alignment horizontal="center" vertical="center" wrapText="1"/>
    </xf>
    <xf numFmtId="164" fontId="23" fillId="3" borderId="7" xfId="0" applyNumberFormat="1" applyFont="1" applyFill="1" applyBorder="1" applyAlignment="1">
      <alignment horizontal="center" vertical="center" wrapText="1"/>
    </xf>
    <xf numFmtId="164" fontId="5" fillId="7" borderId="7" xfId="0" applyNumberFormat="1" applyFont="1" applyFill="1" applyBorder="1" applyAlignment="1">
      <alignment horizontal="center" vertical="center" wrapText="1"/>
    </xf>
    <xf numFmtId="164" fontId="4" fillId="8" borderId="7" xfId="0" applyNumberFormat="1" applyFont="1" applyFill="1" applyBorder="1" applyAlignment="1">
      <alignment horizontal="center" vertical="center" wrapText="1"/>
    </xf>
    <xf numFmtId="165" fontId="5" fillId="3" borderId="7" xfId="0" applyNumberFormat="1" applyFont="1" applyFill="1" applyBorder="1" applyAlignment="1">
      <alignment horizontal="center" vertical="center" wrapText="1"/>
    </xf>
    <xf numFmtId="164" fontId="9" fillId="2" borderId="7" xfId="0" applyNumberFormat="1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left" vertical="center" wrapText="1"/>
    </xf>
    <xf numFmtId="0" fontId="1" fillId="0" borderId="7" xfId="0" applyFont="1" applyBorder="1" applyAlignment="1">
      <alignment wrapText="1"/>
    </xf>
    <xf numFmtId="0" fontId="5" fillId="3" borderId="7" xfId="0" applyFont="1" applyFill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49" fontId="9" fillId="2" borderId="7" xfId="0" applyNumberFormat="1" applyFont="1" applyFill="1" applyBorder="1" applyAlignment="1">
      <alignment horizontal="center" vertical="center" wrapText="1"/>
    </xf>
    <xf numFmtId="49" fontId="9" fillId="3" borderId="7" xfId="0" applyNumberFormat="1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49" fontId="9" fillId="4" borderId="7" xfId="0" applyNumberFormat="1" applyFont="1" applyFill="1" applyBorder="1" applyAlignment="1">
      <alignment horizontal="center" vertical="center" wrapText="1"/>
    </xf>
    <xf numFmtId="0" fontId="20" fillId="4" borderId="7" xfId="0" applyFont="1" applyFill="1" applyBorder="1"/>
    <xf numFmtId="0" fontId="19" fillId="0" borderId="7" xfId="0" applyFont="1" applyBorder="1"/>
    <xf numFmtId="0" fontId="1" fillId="0" borderId="7" xfId="0" applyFont="1" applyBorder="1" applyAlignment="1">
      <alignment horizontal="left" vertical="center" wrapText="1"/>
    </xf>
    <xf numFmtId="0" fontId="14" fillId="3" borderId="7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7" fillId="0" borderId="7" xfId="0" applyFont="1" applyBorder="1" applyAlignment="1">
      <alignment horizontal="center" wrapText="1"/>
    </xf>
    <xf numFmtId="0" fontId="1" fillId="0" borderId="7" xfId="0" applyFont="1" applyBorder="1" applyAlignment="1">
      <alignment horizontal="left" vertical="center" wrapText="1"/>
    </xf>
    <xf numFmtId="165" fontId="2" fillId="0" borderId="7" xfId="0" applyNumberFormat="1" applyFont="1" applyBorder="1" applyAlignment="1">
      <alignment horizontal="right"/>
    </xf>
    <xf numFmtId="49" fontId="4" fillId="0" borderId="7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4" fillId="0" borderId="7" xfId="0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5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165" fontId="4" fillId="0" borderId="7" xfId="0" applyNumberFormat="1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3" fillId="0" borderId="0" xfId="0" applyFont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" fillId="0" borderId="0" xfId="0" applyFont="1" applyFill="1" applyAlignment="1">
      <alignment horizontal="right" vertical="center" wrapText="1"/>
    </xf>
    <xf numFmtId="0" fontId="1" fillId="0" borderId="0" xfId="0" applyFont="1" applyFill="1" applyAlignment="1">
      <alignment horizontal="center"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  <xf numFmtId="49" fontId="5" fillId="4" borderId="12" xfId="0" applyNumberFormat="1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vertical="center" wrapText="1"/>
    </xf>
    <xf numFmtId="0" fontId="5" fillId="3" borderId="4" xfId="0" applyFont="1" applyFill="1" applyBorder="1" applyAlignment="1">
      <alignment vertical="center" wrapText="1"/>
    </xf>
    <xf numFmtId="49" fontId="5" fillId="3" borderId="6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2" borderId="6" xfId="0" applyNumberFormat="1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164" fontId="5" fillId="4" borderId="12" xfId="0" applyNumberFormat="1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vertical="center" wrapText="1"/>
    </xf>
    <xf numFmtId="0" fontId="14" fillId="3" borderId="6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164" fontId="5" fillId="3" borderId="6" xfId="0" applyNumberFormat="1" applyFont="1" applyFill="1" applyBorder="1" applyAlignment="1">
      <alignment horizontal="center" vertical="center" wrapText="1"/>
    </xf>
    <xf numFmtId="164" fontId="5" fillId="3" borderId="4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center"/>
    </xf>
    <xf numFmtId="0" fontId="9" fillId="0" borderId="7" xfId="0" applyFont="1" applyBorder="1" applyAlignment="1">
      <alignment horizontal="center" vertical="center" wrapText="1"/>
    </xf>
    <xf numFmtId="0" fontId="9" fillId="0" borderId="7" xfId="0" applyFont="1" applyBorder="1" applyAlignment="1">
      <alignment vertical="center" wrapText="1"/>
    </xf>
    <xf numFmtId="3" fontId="2" fillId="0" borderId="7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left" vertical="center" wrapText="1" indent="1"/>
    </xf>
    <xf numFmtId="4" fontId="22" fillId="0" borderId="7" xfId="0" applyNumberFormat="1" applyFont="1" applyFill="1" applyBorder="1" applyAlignment="1">
      <alignment horizontal="center" vertical="center" wrapText="1"/>
    </xf>
    <xf numFmtId="49" fontId="3" fillId="4" borderId="7" xfId="0" applyNumberFormat="1" applyFont="1" applyFill="1" applyBorder="1" applyAlignment="1">
      <alignment horizontal="center" vertical="center" wrapText="1"/>
    </xf>
    <xf numFmtId="165" fontId="23" fillId="4" borderId="7" xfId="0" applyNumberFormat="1" applyFont="1" applyFill="1" applyBorder="1" applyAlignment="1">
      <alignment horizontal="center" vertical="center" wrapText="1"/>
    </xf>
    <xf numFmtId="164" fontId="24" fillId="3" borderId="7" xfId="0" applyNumberFormat="1" applyFont="1" applyFill="1" applyBorder="1" applyAlignment="1">
      <alignment horizontal="center" vertical="center" wrapText="1"/>
    </xf>
    <xf numFmtId="164" fontId="23" fillId="4" borderId="7" xfId="0" applyNumberFormat="1" applyFont="1" applyFill="1" applyBorder="1" applyAlignment="1">
      <alignment horizontal="center" vertical="center" wrapText="1"/>
    </xf>
    <xf numFmtId="164" fontId="24" fillId="0" borderId="7" xfId="0" applyNumberFormat="1" applyFont="1" applyFill="1" applyBorder="1" applyAlignment="1">
      <alignment horizontal="center" vertical="center" wrapText="1"/>
    </xf>
    <xf numFmtId="164" fontId="22" fillId="0" borderId="7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K47"/>
  <sheetViews>
    <sheetView topLeftCell="A16" zoomScale="98" zoomScaleNormal="98" workbookViewId="0">
      <selection activeCell="F25" sqref="F25"/>
    </sheetView>
  </sheetViews>
  <sheetFormatPr defaultRowHeight="15" x14ac:dyDescent="0.25"/>
  <cols>
    <col min="1" max="1" width="31.140625" style="21" customWidth="1"/>
    <col min="2" max="2" width="65.28515625" customWidth="1"/>
    <col min="3" max="3" width="19.42578125" style="17" customWidth="1"/>
  </cols>
  <sheetData>
    <row r="1" spans="1:5" ht="18.75" x14ac:dyDescent="0.25">
      <c r="A1" s="2"/>
      <c r="B1" s="432" t="s">
        <v>479</v>
      </c>
      <c r="C1" s="432"/>
    </row>
    <row r="2" spans="1:5" ht="18.75" x14ac:dyDescent="0.25">
      <c r="A2" s="2"/>
      <c r="B2" s="432" t="s">
        <v>474</v>
      </c>
      <c r="C2" s="432"/>
    </row>
    <row r="3" spans="1:5" ht="18.75" x14ac:dyDescent="0.25">
      <c r="A3" s="2"/>
      <c r="B3" s="432" t="s">
        <v>89</v>
      </c>
      <c r="C3" s="432"/>
    </row>
    <row r="4" spans="1:5" ht="18.75" x14ac:dyDescent="0.25">
      <c r="A4" s="2"/>
      <c r="B4" s="432" t="s">
        <v>90</v>
      </c>
      <c r="C4" s="432"/>
    </row>
    <row r="5" spans="1:5" ht="22.5" customHeight="1" x14ac:dyDescent="0.25">
      <c r="A5" s="18"/>
      <c r="B5" s="438" t="s">
        <v>564</v>
      </c>
      <c r="C5" s="438"/>
      <c r="D5" t="s">
        <v>1</v>
      </c>
    </row>
    <row r="6" spans="1:5" ht="127.5" customHeight="1" x14ac:dyDescent="0.25">
      <c r="A6" s="18"/>
      <c r="B6" s="438" t="s">
        <v>480</v>
      </c>
      <c r="C6" s="438"/>
    </row>
    <row r="7" spans="1:5" ht="21.75" customHeight="1" x14ac:dyDescent="0.25">
      <c r="A7" s="436" t="s">
        <v>443</v>
      </c>
      <c r="B7" s="436"/>
      <c r="C7" s="436"/>
    </row>
    <row r="8" spans="1:5" ht="21" customHeight="1" x14ac:dyDescent="0.25">
      <c r="A8" s="436"/>
      <c r="B8" s="436"/>
      <c r="C8" s="436"/>
    </row>
    <row r="9" spans="1:5" ht="23.25" customHeight="1" x14ac:dyDescent="0.3">
      <c r="B9" s="435" t="s">
        <v>106</v>
      </c>
      <c r="C9" s="435"/>
      <c r="E9" s="35"/>
    </row>
    <row r="10" spans="1:5" ht="6.75" customHeight="1" x14ac:dyDescent="0.25">
      <c r="A10" s="437" t="s">
        <v>7</v>
      </c>
      <c r="B10" s="433" t="s">
        <v>8</v>
      </c>
      <c r="C10" s="434" t="s">
        <v>9</v>
      </c>
    </row>
    <row r="11" spans="1:5" ht="9.75" customHeight="1" x14ac:dyDescent="0.25">
      <c r="A11" s="437"/>
      <c r="B11" s="433"/>
      <c r="C11" s="434"/>
    </row>
    <row r="12" spans="1:5" ht="24.75" customHeight="1" x14ac:dyDescent="0.25">
      <c r="A12" s="338" t="s">
        <v>94</v>
      </c>
      <c r="B12" s="339" t="s">
        <v>10</v>
      </c>
      <c r="C12" s="340">
        <f>C13+C14+C18+C19+C20+C21+C22</f>
        <v>5208.8999999999996</v>
      </c>
    </row>
    <row r="13" spans="1:5" s="23" customFormat="1" ht="27" customHeight="1" x14ac:dyDescent="0.25">
      <c r="A13" s="338" t="s">
        <v>95</v>
      </c>
      <c r="B13" s="350" t="s">
        <v>11</v>
      </c>
      <c r="C13" s="15" t="s">
        <v>444</v>
      </c>
    </row>
    <row r="14" spans="1:5" ht="42.75" customHeight="1" x14ac:dyDescent="0.25">
      <c r="A14" s="341" t="s">
        <v>96</v>
      </c>
      <c r="B14" s="429" t="s">
        <v>576</v>
      </c>
      <c r="C14" s="431" t="s">
        <v>445</v>
      </c>
    </row>
    <row r="15" spans="1:5" ht="41.25" customHeight="1" x14ac:dyDescent="0.25">
      <c r="A15" s="341" t="s">
        <v>97</v>
      </c>
      <c r="B15" s="429"/>
      <c r="C15" s="431"/>
    </row>
    <row r="16" spans="1:5" ht="27" customHeight="1" x14ac:dyDescent="0.25">
      <c r="A16" s="341" t="s">
        <v>98</v>
      </c>
      <c r="B16" s="429"/>
      <c r="C16" s="431"/>
    </row>
    <row r="17" spans="1:11" ht="32.25" customHeight="1" x14ac:dyDescent="0.25">
      <c r="A17" s="341" t="s">
        <v>99</v>
      </c>
      <c r="B17" s="429"/>
      <c r="C17" s="431"/>
    </row>
    <row r="18" spans="1:11" ht="63.75" customHeight="1" x14ac:dyDescent="0.25">
      <c r="A18" s="341" t="s">
        <v>100</v>
      </c>
      <c r="B18" s="343" t="s">
        <v>84</v>
      </c>
      <c r="C18" s="330" t="s">
        <v>446</v>
      </c>
    </row>
    <row r="19" spans="1:11" ht="28.5" customHeight="1" x14ac:dyDescent="0.25">
      <c r="A19" s="341" t="s">
        <v>101</v>
      </c>
      <c r="B19" s="343" t="s">
        <v>12</v>
      </c>
      <c r="C19" s="330" t="s">
        <v>447</v>
      </c>
    </row>
    <row r="20" spans="1:11" ht="99.75" customHeight="1" x14ac:dyDescent="0.25">
      <c r="A20" s="341" t="s">
        <v>91</v>
      </c>
      <c r="B20" s="344" t="s">
        <v>85</v>
      </c>
      <c r="C20" s="330" t="s">
        <v>448</v>
      </c>
    </row>
    <row r="21" spans="1:11" ht="28.5" customHeight="1" x14ac:dyDescent="0.25">
      <c r="A21" s="341" t="s">
        <v>92</v>
      </c>
      <c r="B21" s="331" t="s">
        <v>577</v>
      </c>
      <c r="C21" s="330" t="s">
        <v>449</v>
      </c>
    </row>
    <row r="22" spans="1:11" ht="87.75" customHeight="1" x14ac:dyDescent="0.25">
      <c r="A22" s="274" t="s">
        <v>524</v>
      </c>
      <c r="B22" s="27" t="s">
        <v>105</v>
      </c>
      <c r="C22" s="330" t="s">
        <v>109</v>
      </c>
    </row>
    <row r="23" spans="1:11" ht="30" customHeight="1" x14ac:dyDescent="0.25">
      <c r="A23" s="338" t="s">
        <v>93</v>
      </c>
      <c r="B23" s="8" t="s">
        <v>13</v>
      </c>
      <c r="C23" s="345">
        <f>C24+C25+C26+C27+C28+C29+C30+C31+C32+C33+C34+C35+C36</f>
        <v>66110</v>
      </c>
      <c r="E23" s="196"/>
      <c r="I23" s="19"/>
      <c r="K23" s="17"/>
    </row>
    <row r="24" spans="1:11" ht="49.5" customHeight="1" x14ac:dyDescent="0.25">
      <c r="A24" s="341" t="s">
        <v>463</v>
      </c>
      <c r="B24" s="331" t="s">
        <v>86</v>
      </c>
      <c r="C24" s="346">
        <v>20607.900000000001</v>
      </c>
      <c r="I24" s="19"/>
      <c r="K24" s="17"/>
    </row>
    <row r="25" spans="1:11" ht="65.25" customHeight="1" x14ac:dyDescent="0.25">
      <c r="A25" s="328" t="s">
        <v>489</v>
      </c>
      <c r="B25" s="354" t="s">
        <v>488</v>
      </c>
      <c r="C25" s="355">
        <v>36258.199999999997</v>
      </c>
      <c r="I25" s="19"/>
      <c r="K25" s="17"/>
    </row>
    <row r="26" spans="1:11" ht="96.75" customHeight="1" x14ac:dyDescent="0.25">
      <c r="A26" s="328" t="s">
        <v>489</v>
      </c>
      <c r="B26" s="331" t="s">
        <v>504</v>
      </c>
      <c r="C26" s="347">
        <v>920</v>
      </c>
      <c r="I26" s="19"/>
      <c r="K26" s="17"/>
    </row>
    <row r="27" spans="1:11" ht="96.75" customHeight="1" x14ac:dyDescent="0.25">
      <c r="A27" s="328" t="s">
        <v>489</v>
      </c>
      <c r="B27" s="331" t="s">
        <v>504</v>
      </c>
      <c r="C27" s="347">
        <v>6160.4</v>
      </c>
      <c r="I27" s="19"/>
      <c r="K27" s="17"/>
    </row>
    <row r="28" spans="1:11" ht="72" customHeight="1" thickBot="1" x14ac:dyDescent="0.3">
      <c r="A28" s="328" t="s">
        <v>575</v>
      </c>
      <c r="B28" s="331" t="s">
        <v>512</v>
      </c>
      <c r="C28" s="347">
        <v>500</v>
      </c>
      <c r="I28" s="19"/>
      <c r="K28" s="17"/>
    </row>
    <row r="29" spans="1:11" ht="58.5" customHeight="1" thickBot="1" x14ac:dyDescent="0.3">
      <c r="A29" s="341" t="s">
        <v>465</v>
      </c>
      <c r="B29" s="239" t="s">
        <v>3</v>
      </c>
      <c r="C29" s="348">
        <v>3.8</v>
      </c>
    </row>
    <row r="30" spans="1:11" ht="69.75" customHeight="1" x14ac:dyDescent="0.25">
      <c r="A30" s="341" t="s">
        <v>464</v>
      </c>
      <c r="B30" s="331" t="s">
        <v>87</v>
      </c>
      <c r="C30" s="348">
        <v>221.7</v>
      </c>
    </row>
    <row r="31" spans="1:11" ht="98.25" customHeight="1" x14ac:dyDescent="0.25">
      <c r="A31" s="328" t="s">
        <v>466</v>
      </c>
      <c r="B31" s="335" t="s">
        <v>107</v>
      </c>
      <c r="C31" s="346">
        <v>506.9</v>
      </c>
    </row>
    <row r="32" spans="1:11" ht="52.5" customHeight="1" x14ac:dyDescent="0.25">
      <c r="A32" s="328" t="s">
        <v>517</v>
      </c>
      <c r="B32" s="336" t="s">
        <v>550</v>
      </c>
      <c r="C32" s="347">
        <v>845.13</v>
      </c>
      <c r="I32" s="19"/>
      <c r="K32" s="17"/>
    </row>
    <row r="33" spans="1:10" ht="51.75" customHeight="1" x14ac:dyDescent="0.25">
      <c r="A33" s="328" t="s">
        <v>562</v>
      </c>
      <c r="B33" s="337" t="s">
        <v>563</v>
      </c>
      <c r="C33" s="346">
        <v>86.9</v>
      </c>
    </row>
    <row r="34" spans="1:10" ht="96.75" customHeight="1" x14ac:dyDescent="0.25">
      <c r="A34" s="328" t="s">
        <v>477</v>
      </c>
      <c r="B34" s="335" t="s">
        <v>441</v>
      </c>
      <c r="C34" s="346">
        <v>1</v>
      </c>
    </row>
    <row r="35" spans="1:10" ht="96.75" customHeight="1" x14ac:dyDescent="0.25">
      <c r="A35" s="328" t="s">
        <v>478</v>
      </c>
      <c r="B35" s="335" t="s">
        <v>578</v>
      </c>
      <c r="C35" s="346">
        <v>-0.03</v>
      </c>
    </row>
    <row r="36" spans="1:10" ht="84" customHeight="1" x14ac:dyDescent="0.25">
      <c r="A36" s="328" t="s">
        <v>548</v>
      </c>
      <c r="B36" s="335" t="s">
        <v>549</v>
      </c>
      <c r="C36" s="346">
        <v>-1.9</v>
      </c>
    </row>
    <row r="37" spans="1:10" ht="22.5" customHeight="1" x14ac:dyDescent="0.3">
      <c r="A37" s="349" t="s">
        <v>14</v>
      </c>
      <c r="B37" s="430">
        <f>C23+C12</f>
        <v>71318.899999999994</v>
      </c>
      <c r="C37" s="430"/>
    </row>
    <row r="38" spans="1:10" ht="15" customHeight="1" x14ac:dyDescent="0.25">
      <c r="A38" s="428" t="s">
        <v>15</v>
      </c>
      <c r="B38" s="428"/>
      <c r="C38" s="428"/>
    </row>
    <row r="39" spans="1:10" ht="13.5" customHeight="1" x14ac:dyDescent="0.25">
      <c r="A39" s="428"/>
      <c r="B39" s="428"/>
      <c r="C39" s="428"/>
    </row>
    <row r="40" spans="1:10" ht="15.75" hidden="1" customHeight="1" x14ac:dyDescent="0.25">
      <c r="A40" s="428"/>
      <c r="B40" s="428"/>
      <c r="C40" s="428"/>
      <c r="D40" s="28"/>
      <c r="E40" s="28"/>
      <c r="F40" s="28"/>
      <c r="G40" s="28"/>
      <c r="H40" s="28"/>
      <c r="I40" s="28"/>
      <c r="J40" s="28"/>
    </row>
    <row r="41" spans="1:10" ht="6" customHeight="1" x14ac:dyDescent="0.25">
      <c r="A41" s="428"/>
      <c r="B41" s="428"/>
      <c r="C41" s="428"/>
    </row>
    <row r="42" spans="1:10" ht="15" customHeight="1" x14ac:dyDescent="0.25">
      <c r="A42" s="428"/>
      <c r="B42" s="428"/>
      <c r="C42" s="428"/>
    </row>
    <row r="44" spans="1:10" ht="18.75" x14ac:dyDescent="0.25">
      <c r="A44" s="19" t="s">
        <v>570</v>
      </c>
      <c r="B44" s="33"/>
    </row>
    <row r="45" spans="1:10" ht="18.75" x14ac:dyDescent="0.25">
      <c r="A45" s="19" t="s">
        <v>4</v>
      </c>
    </row>
    <row r="46" spans="1:10" ht="18.75" x14ac:dyDescent="0.25">
      <c r="A46" s="19" t="s">
        <v>5</v>
      </c>
    </row>
    <row r="47" spans="1:10" ht="18.75" x14ac:dyDescent="0.3">
      <c r="A47" s="20" t="s">
        <v>88</v>
      </c>
      <c r="B47" s="427" t="s">
        <v>571</v>
      </c>
      <c r="C47" s="427"/>
    </row>
  </sheetData>
  <mergeCells count="16">
    <mergeCell ref="B1:C1"/>
    <mergeCell ref="B2:C2"/>
    <mergeCell ref="B3:C3"/>
    <mergeCell ref="B4:C4"/>
    <mergeCell ref="B10:B11"/>
    <mergeCell ref="C10:C11"/>
    <mergeCell ref="B9:C9"/>
    <mergeCell ref="A7:C8"/>
    <mergeCell ref="A10:A11"/>
    <mergeCell ref="B5:C5"/>
    <mergeCell ref="B6:C6"/>
    <mergeCell ref="B47:C47"/>
    <mergeCell ref="A38:C42"/>
    <mergeCell ref="B14:B17"/>
    <mergeCell ref="B37:C37"/>
    <mergeCell ref="C14:C17"/>
  </mergeCells>
  <pageMargins left="0.70866141732283472" right="0.70866141732283472" top="0.74803149606299213" bottom="0.74803149606299213" header="0.31496062992125984" footer="0.31496062992125984"/>
  <pageSetup paperSize="9" scale="70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33"/>
  <sheetViews>
    <sheetView view="pageBreakPreview" topLeftCell="A25" zoomScale="60" zoomScaleNormal="100" workbookViewId="0">
      <selection activeCell="E15" sqref="E15"/>
    </sheetView>
  </sheetViews>
  <sheetFormatPr defaultRowHeight="15" x14ac:dyDescent="0.25"/>
  <cols>
    <col min="1" max="1" width="41.85546875" customWidth="1"/>
    <col min="2" max="3" width="53.85546875" customWidth="1"/>
  </cols>
  <sheetData>
    <row r="1" spans="1:3" ht="18.75" x14ac:dyDescent="0.25">
      <c r="A1" s="3"/>
    </row>
    <row r="2" spans="1:3" ht="18.75" x14ac:dyDescent="0.25">
      <c r="A2" s="432" t="s">
        <v>502</v>
      </c>
      <c r="B2" s="432"/>
      <c r="C2" s="432"/>
    </row>
    <row r="3" spans="1:3" ht="18.75" x14ac:dyDescent="0.25">
      <c r="A3" s="432" t="s">
        <v>475</v>
      </c>
      <c r="B3" s="432"/>
      <c r="C3" s="432"/>
    </row>
    <row r="4" spans="1:3" ht="18.75" x14ac:dyDescent="0.25">
      <c r="A4" s="432" t="s">
        <v>102</v>
      </c>
      <c r="B4" s="432"/>
      <c r="C4" s="432"/>
    </row>
    <row r="5" spans="1:3" ht="18.75" x14ac:dyDescent="0.25">
      <c r="A5" s="432" t="s">
        <v>103</v>
      </c>
      <c r="B5" s="432"/>
      <c r="C5" s="432"/>
    </row>
    <row r="6" spans="1:3" ht="18.75" x14ac:dyDescent="0.25">
      <c r="A6" s="3"/>
      <c r="B6" s="438" t="s">
        <v>564</v>
      </c>
      <c r="C6" s="438"/>
    </row>
    <row r="7" spans="1:3" ht="124.5" customHeight="1" x14ac:dyDescent="0.25">
      <c r="A7" s="1"/>
      <c r="C7" s="237" t="s">
        <v>484</v>
      </c>
    </row>
    <row r="8" spans="1:3" ht="18.75" x14ac:dyDescent="0.25">
      <c r="A8" s="2"/>
    </row>
    <row r="9" spans="1:3" ht="62.25" customHeight="1" x14ac:dyDescent="0.25">
      <c r="A9" s="436" t="s">
        <v>16</v>
      </c>
      <c r="B9" s="436"/>
      <c r="C9" s="436"/>
    </row>
    <row r="10" spans="1:3" ht="18.75" x14ac:dyDescent="0.25">
      <c r="A10" s="441" t="s">
        <v>6</v>
      </c>
      <c r="B10" s="441"/>
      <c r="C10" s="441"/>
    </row>
    <row r="11" spans="1:3" ht="48.75" customHeight="1" x14ac:dyDescent="0.25">
      <c r="A11" s="439" t="s">
        <v>7</v>
      </c>
      <c r="B11" s="439" t="s">
        <v>8</v>
      </c>
      <c r="C11" s="440" t="s">
        <v>9</v>
      </c>
    </row>
    <row r="12" spans="1:3" hidden="1" x14ac:dyDescent="0.25">
      <c r="A12" s="439"/>
      <c r="B12" s="439"/>
      <c r="C12" s="440"/>
    </row>
    <row r="13" spans="1:3" ht="78.75" customHeight="1" x14ac:dyDescent="0.25">
      <c r="A13" s="333" t="s">
        <v>525</v>
      </c>
      <c r="B13" s="8" t="s">
        <v>16</v>
      </c>
      <c r="C13" s="371">
        <f>C14+C16+C20+C23+C24+C26+C27+C28+C29</f>
        <v>66110</v>
      </c>
    </row>
    <row r="14" spans="1:3" s="370" customFormat="1" ht="47.25" customHeight="1" x14ac:dyDescent="0.25">
      <c r="A14" s="368" t="s">
        <v>108</v>
      </c>
      <c r="B14" s="369" t="s">
        <v>17</v>
      </c>
      <c r="C14" s="488">
        <f>C15</f>
        <v>20607.900000000001</v>
      </c>
    </row>
    <row r="15" spans="1:3" s="190" customFormat="1" ht="78.75" customHeight="1" x14ac:dyDescent="0.25">
      <c r="A15" s="366" t="s">
        <v>467</v>
      </c>
      <c r="B15" s="367" t="s">
        <v>18</v>
      </c>
      <c r="C15" s="361">
        <v>20607.900000000001</v>
      </c>
    </row>
    <row r="16" spans="1:3" s="190" customFormat="1" ht="78.75" customHeight="1" x14ac:dyDescent="0.25">
      <c r="A16" s="364" t="s">
        <v>481</v>
      </c>
      <c r="B16" s="365" t="s">
        <v>482</v>
      </c>
      <c r="C16" s="488">
        <f>C17+C18+C19</f>
        <v>43838.6</v>
      </c>
    </row>
    <row r="17" spans="1:3" ht="78.75" customHeight="1" x14ac:dyDescent="0.25">
      <c r="A17" s="328" t="s">
        <v>483</v>
      </c>
      <c r="B17" s="334" t="s">
        <v>488</v>
      </c>
      <c r="C17" s="355">
        <v>36258.199999999997</v>
      </c>
    </row>
    <row r="18" spans="1:3" ht="106.5" customHeight="1" x14ac:dyDescent="0.25">
      <c r="A18" s="328" t="s">
        <v>483</v>
      </c>
      <c r="B18" s="334" t="s">
        <v>504</v>
      </c>
      <c r="C18" s="355">
        <v>7080.4</v>
      </c>
    </row>
    <row r="19" spans="1:3" ht="106.5" customHeight="1" x14ac:dyDescent="0.25">
      <c r="A19" s="328" t="s">
        <v>483</v>
      </c>
      <c r="B19" s="353" t="s">
        <v>512</v>
      </c>
      <c r="C19" s="361">
        <v>500</v>
      </c>
    </row>
    <row r="20" spans="1:3" ht="68.25" customHeight="1" x14ac:dyDescent="0.25">
      <c r="A20" s="484" t="s">
        <v>581</v>
      </c>
      <c r="B20" s="485" t="s">
        <v>582</v>
      </c>
      <c r="C20" s="488">
        <f>C21+C22</f>
        <v>225.5</v>
      </c>
    </row>
    <row r="21" spans="1:3" ht="81" customHeight="1" x14ac:dyDescent="0.25">
      <c r="A21" s="333" t="s">
        <v>468</v>
      </c>
      <c r="B21" s="5" t="s">
        <v>3</v>
      </c>
      <c r="C21" s="361">
        <v>3.8</v>
      </c>
    </row>
    <row r="22" spans="1:3" ht="77.25" customHeight="1" x14ac:dyDescent="0.25">
      <c r="A22" s="333" t="s">
        <v>469</v>
      </c>
      <c r="B22" s="334" t="s">
        <v>2</v>
      </c>
      <c r="C22" s="361">
        <v>221.7</v>
      </c>
    </row>
    <row r="23" spans="1:3" s="116" customFormat="1" ht="83.25" customHeight="1" x14ac:dyDescent="0.25">
      <c r="A23" s="486" t="s">
        <v>552</v>
      </c>
      <c r="B23" s="487" t="s">
        <v>550</v>
      </c>
      <c r="C23" s="488">
        <v>845.13</v>
      </c>
    </row>
    <row r="24" spans="1:3" s="190" customFormat="1" ht="71.25" customHeight="1" x14ac:dyDescent="0.25">
      <c r="A24" s="364" t="s">
        <v>470</v>
      </c>
      <c r="B24" s="365" t="s">
        <v>471</v>
      </c>
      <c r="C24" s="488">
        <f>C25</f>
        <v>506.9</v>
      </c>
    </row>
    <row r="25" spans="1:3" ht="120.75" customHeight="1" x14ac:dyDescent="0.25">
      <c r="A25" s="328" t="s">
        <v>472</v>
      </c>
      <c r="B25" s="335" t="s">
        <v>107</v>
      </c>
      <c r="C25" s="361">
        <v>506.9</v>
      </c>
    </row>
    <row r="26" spans="1:3" s="23" customFormat="1" ht="78" customHeight="1" x14ac:dyDescent="0.25">
      <c r="A26" s="311" t="s">
        <v>573</v>
      </c>
      <c r="B26" s="356" t="s">
        <v>563</v>
      </c>
      <c r="C26" s="362">
        <v>86.9</v>
      </c>
    </row>
    <row r="27" spans="1:3" ht="104.25" customHeight="1" x14ac:dyDescent="0.25">
      <c r="A27" s="357" t="s">
        <v>485</v>
      </c>
      <c r="B27" s="358" t="s">
        <v>441</v>
      </c>
      <c r="C27" s="363">
        <v>1</v>
      </c>
    </row>
    <row r="28" spans="1:3" ht="77.25" customHeight="1" x14ac:dyDescent="0.25">
      <c r="A28" s="311" t="s">
        <v>486</v>
      </c>
      <c r="B28" s="329" t="s">
        <v>442</v>
      </c>
      <c r="C28" s="362">
        <v>-0.03</v>
      </c>
    </row>
    <row r="29" spans="1:3" ht="101.25" customHeight="1" x14ac:dyDescent="0.25">
      <c r="A29" s="311" t="s">
        <v>551</v>
      </c>
      <c r="B29" s="329" t="s">
        <v>549</v>
      </c>
      <c r="C29" s="362">
        <v>-1.9</v>
      </c>
    </row>
    <row r="30" spans="1:3" ht="18.75" x14ac:dyDescent="0.25">
      <c r="A30" s="19" t="s">
        <v>570</v>
      </c>
      <c r="B30" s="33"/>
      <c r="C30" s="17"/>
    </row>
    <row r="31" spans="1:3" ht="18.75" x14ac:dyDescent="0.25">
      <c r="A31" s="19" t="s">
        <v>4</v>
      </c>
      <c r="C31" s="17"/>
    </row>
    <row r="32" spans="1:3" ht="18.75" x14ac:dyDescent="0.25">
      <c r="A32" s="19" t="s">
        <v>5</v>
      </c>
      <c r="C32" s="17"/>
    </row>
    <row r="33" spans="1:3" ht="18.75" x14ac:dyDescent="0.3">
      <c r="A33" s="20" t="s">
        <v>88</v>
      </c>
      <c r="B33" s="427" t="s">
        <v>571</v>
      </c>
      <c r="C33" s="427"/>
    </row>
  </sheetData>
  <mergeCells count="11">
    <mergeCell ref="B33:C33"/>
    <mergeCell ref="A11:A12"/>
    <mergeCell ref="B11:B12"/>
    <mergeCell ref="C11:C12"/>
    <mergeCell ref="A2:C2"/>
    <mergeCell ref="A3:C3"/>
    <mergeCell ref="A4:C4"/>
    <mergeCell ref="A5:C5"/>
    <mergeCell ref="A9:C9"/>
    <mergeCell ref="A10:C10"/>
    <mergeCell ref="B6:C6"/>
  </mergeCells>
  <pageMargins left="0.70866141732283472" right="0.70866141732283472" top="0.74803149606299213" bottom="0.74803149606299213" header="0.31496062992125984" footer="0.31496062992125984"/>
  <pageSetup paperSize="9" scale="4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48"/>
  <sheetViews>
    <sheetView tabSelected="1" topLeftCell="A4" zoomScale="106" zoomScaleNormal="106" workbookViewId="0">
      <selection activeCell="G9" sqref="G9"/>
    </sheetView>
  </sheetViews>
  <sheetFormatPr defaultRowHeight="15" x14ac:dyDescent="0.25"/>
  <cols>
    <col min="1" max="1" width="6.5703125" customWidth="1"/>
    <col min="2" max="2" width="21.28515625" customWidth="1"/>
    <col min="3" max="3" width="50.85546875" customWidth="1"/>
    <col min="4" max="4" width="26.42578125" customWidth="1"/>
  </cols>
  <sheetData>
    <row r="1" spans="1:6" ht="18.75" x14ac:dyDescent="0.25">
      <c r="A1" s="2"/>
      <c r="B1" s="2"/>
      <c r="C1" s="438" t="s">
        <v>503</v>
      </c>
      <c r="D1" s="438"/>
    </row>
    <row r="2" spans="1:6" ht="18.75" x14ac:dyDescent="0.25">
      <c r="A2" s="2"/>
      <c r="B2" s="2"/>
      <c r="C2" s="438" t="s">
        <v>476</v>
      </c>
      <c r="D2" s="438"/>
    </row>
    <row r="3" spans="1:6" ht="18.75" x14ac:dyDescent="0.25">
      <c r="A3" s="2"/>
      <c r="B3" s="2"/>
      <c r="C3" s="438" t="s">
        <v>0</v>
      </c>
      <c r="D3" s="438"/>
    </row>
    <row r="4" spans="1:6" ht="45" customHeight="1" x14ac:dyDescent="0.25">
      <c r="A4" s="2"/>
      <c r="B4" s="2"/>
      <c r="C4" s="438" t="s">
        <v>565</v>
      </c>
      <c r="D4" s="438"/>
    </row>
    <row r="5" spans="1:6" ht="116.25" customHeight="1" x14ac:dyDescent="0.3">
      <c r="A5" s="1"/>
      <c r="C5" s="446" t="s">
        <v>487</v>
      </c>
      <c r="D5" s="446"/>
    </row>
    <row r="6" spans="1:6" ht="91.5" customHeight="1" x14ac:dyDescent="0.25">
      <c r="A6" s="442" t="s">
        <v>450</v>
      </c>
      <c r="B6" s="442"/>
      <c r="C6" s="442"/>
      <c r="D6" s="442"/>
      <c r="E6" s="37"/>
      <c r="F6" s="37"/>
    </row>
    <row r="7" spans="1:6" ht="19.5" thickBot="1" x14ac:dyDescent="0.3">
      <c r="A7" s="11"/>
    </row>
    <row r="8" spans="1:6" ht="74.25" customHeight="1" x14ac:dyDescent="0.25">
      <c r="A8" s="444" t="s">
        <v>19</v>
      </c>
      <c r="B8" s="444" t="s">
        <v>20</v>
      </c>
      <c r="C8" s="444" t="s">
        <v>21</v>
      </c>
      <c r="D8" s="13" t="s">
        <v>9</v>
      </c>
    </row>
    <row r="9" spans="1:6" ht="18.75" x14ac:dyDescent="0.25">
      <c r="A9" s="445"/>
      <c r="B9" s="445"/>
      <c r="C9" s="445"/>
      <c r="D9" s="14" t="s">
        <v>82</v>
      </c>
    </row>
    <row r="10" spans="1:6" ht="28.5" customHeight="1" x14ac:dyDescent="0.25">
      <c r="A10" s="7"/>
      <c r="B10" s="7"/>
      <c r="C10" s="8" t="s">
        <v>22</v>
      </c>
      <c r="D10" s="24">
        <f>D12+D20+D22+D26+D30+D33+D35+D37+D40</f>
        <v>74890.7</v>
      </c>
    </row>
    <row r="11" spans="1:6" ht="30.75" customHeight="1" x14ac:dyDescent="0.25">
      <c r="A11" s="7"/>
      <c r="B11" s="7"/>
      <c r="C11" s="12" t="s">
        <v>23</v>
      </c>
      <c r="D11" s="38"/>
    </row>
    <row r="12" spans="1:6" ht="34.5" customHeight="1" x14ac:dyDescent="0.25">
      <c r="A12" s="9" t="s">
        <v>24</v>
      </c>
      <c r="B12" s="15" t="s">
        <v>59</v>
      </c>
      <c r="C12" s="8" t="s">
        <v>25</v>
      </c>
      <c r="D12" s="45">
        <f>D13+D14+D15+D16+D18+D19</f>
        <v>10627.8</v>
      </c>
    </row>
    <row r="13" spans="1:6" ht="85.5" customHeight="1" x14ac:dyDescent="0.25">
      <c r="A13" s="7"/>
      <c r="B13" s="16" t="s">
        <v>60</v>
      </c>
      <c r="C13" s="10" t="s">
        <v>26</v>
      </c>
      <c r="D13" s="46">
        <v>756.2</v>
      </c>
    </row>
    <row r="14" spans="1:6" ht="110.25" customHeight="1" x14ac:dyDescent="0.25">
      <c r="A14" s="7"/>
      <c r="B14" s="16" t="s">
        <v>61</v>
      </c>
      <c r="C14" s="10" t="s">
        <v>27</v>
      </c>
      <c r="D14" s="47">
        <v>3688.2</v>
      </c>
    </row>
    <row r="15" spans="1:6" ht="96" customHeight="1" x14ac:dyDescent="0.25">
      <c r="A15" s="351"/>
      <c r="B15" s="352" t="s">
        <v>62</v>
      </c>
      <c r="C15" s="353" t="s">
        <v>28</v>
      </c>
      <c r="D15" s="47">
        <v>4.9000000000000004</v>
      </c>
    </row>
    <row r="16" spans="1:6" ht="96" customHeight="1" x14ac:dyDescent="0.25">
      <c r="A16" s="433"/>
      <c r="B16" s="431" t="s">
        <v>579</v>
      </c>
      <c r="C16" s="367" t="s">
        <v>518</v>
      </c>
      <c r="D16" s="443">
        <v>480</v>
      </c>
    </row>
    <row r="17" spans="1:4" ht="15" hidden="1" customHeight="1" x14ac:dyDescent="0.25">
      <c r="A17" s="433"/>
      <c r="B17" s="431"/>
      <c r="C17" s="353"/>
      <c r="D17" s="443"/>
    </row>
    <row r="18" spans="1:4" ht="18.75" x14ac:dyDescent="0.25">
      <c r="A18" s="7"/>
      <c r="B18" s="16" t="s">
        <v>63</v>
      </c>
      <c r="C18" s="5" t="s">
        <v>29</v>
      </c>
      <c r="D18" s="46">
        <v>5</v>
      </c>
    </row>
    <row r="19" spans="1:4" ht="39" customHeight="1" x14ac:dyDescent="0.25">
      <c r="A19" s="7"/>
      <c r="B19" s="16" t="s">
        <v>64</v>
      </c>
      <c r="C19" s="10" t="s">
        <v>30</v>
      </c>
      <c r="D19" s="47">
        <v>5693.5</v>
      </c>
    </row>
    <row r="20" spans="1:4" ht="30" customHeight="1" x14ac:dyDescent="0.25">
      <c r="A20" s="9" t="s">
        <v>31</v>
      </c>
      <c r="B20" s="15" t="s">
        <v>65</v>
      </c>
      <c r="C20" s="8" t="s">
        <v>32</v>
      </c>
      <c r="D20" s="39">
        <f>D21</f>
        <v>221.7</v>
      </c>
    </row>
    <row r="21" spans="1:4" ht="59.25" customHeight="1" x14ac:dyDescent="0.25">
      <c r="A21" s="9"/>
      <c r="B21" s="16" t="s">
        <v>66</v>
      </c>
      <c r="C21" s="10" t="s">
        <v>33</v>
      </c>
      <c r="D21" s="38">
        <v>221.7</v>
      </c>
    </row>
    <row r="22" spans="1:4" ht="80.25" customHeight="1" x14ac:dyDescent="0.25">
      <c r="A22" s="9" t="s">
        <v>34</v>
      </c>
      <c r="B22" s="15" t="s">
        <v>67</v>
      </c>
      <c r="C22" s="8" t="s">
        <v>35</v>
      </c>
      <c r="D22" s="39">
        <f>D23+D24+D25</f>
        <v>8978.4</v>
      </c>
    </row>
    <row r="23" spans="1:4" ht="82.5" customHeight="1" x14ac:dyDescent="0.25">
      <c r="A23" s="9"/>
      <c r="B23" s="16" t="s">
        <v>68</v>
      </c>
      <c r="C23" s="10" t="s">
        <v>36</v>
      </c>
      <c r="D23" s="43">
        <v>8876.4</v>
      </c>
    </row>
    <row r="24" spans="1:4" ht="35.25" customHeight="1" x14ac:dyDescent="0.25">
      <c r="A24" s="9"/>
      <c r="B24" s="16" t="s">
        <v>69</v>
      </c>
      <c r="C24" s="10" t="s">
        <v>37</v>
      </c>
      <c r="D24" s="38">
        <v>70</v>
      </c>
    </row>
    <row r="25" spans="1:4" ht="72" customHeight="1" x14ac:dyDescent="0.25">
      <c r="A25" s="9"/>
      <c r="B25" s="16" t="s">
        <v>70</v>
      </c>
      <c r="C25" s="10" t="s">
        <v>38</v>
      </c>
      <c r="D25" s="38">
        <v>32</v>
      </c>
    </row>
    <row r="26" spans="1:4" ht="45.75" customHeight="1" x14ac:dyDescent="0.25">
      <c r="A26" s="9" t="s">
        <v>39</v>
      </c>
      <c r="B26" s="15" t="s">
        <v>71</v>
      </c>
      <c r="C26" s="8" t="s">
        <v>40</v>
      </c>
      <c r="D26" s="41">
        <f>D27+D28+D29</f>
        <v>39573.800000000003</v>
      </c>
    </row>
    <row r="27" spans="1:4" ht="45.75" customHeight="1" x14ac:dyDescent="0.25">
      <c r="A27" s="9"/>
      <c r="B27" s="16" t="s">
        <v>72</v>
      </c>
      <c r="C27" s="10" t="s">
        <v>41</v>
      </c>
      <c r="D27" s="38">
        <v>10</v>
      </c>
    </row>
    <row r="28" spans="1:4" ht="50.25" customHeight="1" x14ac:dyDescent="0.25">
      <c r="A28" s="9"/>
      <c r="B28" s="16" t="s">
        <v>73</v>
      </c>
      <c r="C28" s="10" t="s">
        <v>42</v>
      </c>
      <c r="D28" s="40">
        <v>39553.800000000003</v>
      </c>
    </row>
    <row r="29" spans="1:4" ht="73.5" customHeight="1" x14ac:dyDescent="0.25">
      <c r="A29" s="9"/>
      <c r="B29" s="16" t="s">
        <v>74</v>
      </c>
      <c r="C29" s="5" t="s">
        <v>43</v>
      </c>
      <c r="D29" s="40">
        <v>10</v>
      </c>
    </row>
    <row r="30" spans="1:4" ht="50.25" customHeight="1" x14ac:dyDescent="0.25">
      <c r="A30" s="9" t="s">
        <v>44</v>
      </c>
      <c r="B30" s="15" t="s">
        <v>75</v>
      </c>
      <c r="C30" s="8" t="s">
        <v>45</v>
      </c>
      <c r="D30" s="42">
        <f>D31+D32</f>
        <v>5334.7</v>
      </c>
    </row>
    <row r="31" spans="1:4" ht="32.25" customHeight="1" x14ac:dyDescent="0.25">
      <c r="A31" s="9"/>
      <c r="B31" s="16" t="s">
        <v>76</v>
      </c>
      <c r="C31" s="10" t="s">
        <v>46</v>
      </c>
      <c r="D31" s="43">
        <v>1429.3</v>
      </c>
    </row>
    <row r="32" spans="1:4" ht="40.5" customHeight="1" x14ac:dyDescent="0.25">
      <c r="A32" s="9"/>
      <c r="B32" s="16" t="s">
        <v>77</v>
      </c>
      <c r="C32" s="10" t="s">
        <v>47</v>
      </c>
      <c r="D32" s="43">
        <v>3905.4</v>
      </c>
    </row>
    <row r="33" spans="1:4" ht="39.75" customHeight="1" x14ac:dyDescent="0.25">
      <c r="A33" s="9" t="s">
        <v>48</v>
      </c>
      <c r="B33" s="15" t="s">
        <v>78</v>
      </c>
      <c r="C33" s="8" t="s">
        <v>49</v>
      </c>
      <c r="D33" s="39">
        <f>D34</f>
        <v>75</v>
      </c>
    </row>
    <row r="34" spans="1:4" ht="59.25" customHeight="1" x14ac:dyDescent="0.25">
      <c r="A34" s="7"/>
      <c r="B34" s="16" t="s">
        <v>79</v>
      </c>
      <c r="C34" s="10" t="s">
        <v>526</v>
      </c>
      <c r="D34" s="38">
        <v>75</v>
      </c>
    </row>
    <row r="35" spans="1:4" ht="43.5" customHeight="1" x14ac:dyDescent="0.25">
      <c r="A35" s="9" t="s">
        <v>50</v>
      </c>
      <c r="B35" s="15" t="s">
        <v>80</v>
      </c>
      <c r="C35" s="8" t="s">
        <v>51</v>
      </c>
      <c r="D35" s="49">
        <f>D36</f>
        <v>9667</v>
      </c>
    </row>
    <row r="36" spans="1:4" ht="18.75" x14ac:dyDescent="0.25">
      <c r="A36" s="7"/>
      <c r="B36" s="16" t="s">
        <v>81</v>
      </c>
      <c r="C36" s="10" t="s">
        <v>52</v>
      </c>
      <c r="D36" s="47">
        <v>9667</v>
      </c>
    </row>
    <row r="37" spans="1:4" ht="39" customHeight="1" x14ac:dyDescent="0.25">
      <c r="A37" s="9" t="s">
        <v>53</v>
      </c>
      <c r="B37" s="15">
        <v>1000</v>
      </c>
      <c r="C37" s="8" t="s">
        <v>54</v>
      </c>
      <c r="D37" s="39">
        <f>D38+D39</f>
        <v>382.3</v>
      </c>
    </row>
    <row r="38" spans="1:4" ht="47.25" customHeight="1" x14ac:dyDescent="0.25">
      <c r="A38" s="29"/>
      <c r="B38" s="30">
        <v>1001</v>
      </c>
      <c r="C38" s="31" t="s">
        <v>55</v>
      </c>
      <c r="D38" s="48">
        <v>217.3</v>
      </c>
    </row>
    <row r="39" spans="1:4" ht="47.25" customHeight="1" x14ac:dyDescent="0.3">
      <c r="A39" s="34"/>
      <c r="B39" s="4">
        <v>1003</v>
      </c>
      <c r="C39" s="32" t="s">
        <v>104</v>
      </c>
      <c r="D39" s="44">
        <v>165</v>
      </c>
    </row>
    <row r="40" spans="1:4" ht="33" customHeight="1" x14ac:dyDescent="0.25">
      <c r="A40" s="9" t="s">
        <v>56</v>
      </c>
      <c r="B40" s="15">
        <v>1100</v>
      </c>
      <c r="C40" s="8" t="s">
        <v>57</v>
      </c>
      <c r="D40" s="39">
        <f>D41</f>
        <v>30</v>
      </c>
    </row>
    <row r="41" spans="1:4" ht="36.75" customHeight="1" x14ac:dyDescent="0.25">
      <c r="A41" s="32"/>
      <c r="B41" s="16">
        <v>1101</v>
      </c>
      <c r="C41" s="10" t="s">
        <v>58</v>
      </c>
      <c r="D41" s="38">
        <v>30</v>
      </c>
    </row>
    <row r="45" spans="1:4" ht="18.75" x14ac:dyDescent="0.25">
      <c r="A45" s="19" t="s">
        <v>570</v>
      </c>
      <c r="B45" s="33"/>
      <c r="C45" s="17"/>
    </row>
    <row r="46" spans="1:4" ht="18.75" x14ac:dyDescent="0.25">
      <c r="A46" s="19" t="s">
        <v>4</v>
      </c>
      <c r="C46" s="17"/>
    </row>
    <row r="47" spans="1:4" ht="18.75" x14ac:dyDescent="0.25">
      <c r="A47" s="19" t="s">
        <v>5</v>
      </c>
      <c r="C47" s="17"/>
    </row>
    <row r="48" spans="1:4" ht="18.75" x14ac:dyDescent="0.3">
      <c r="A48" s="20" t="s">
        <v>572</v>
      </c>
      <c r="C48" s="22"/>
      <c r="D48" s="22" t="s">
        <v>571</v>
      </c>
    </row>
  </sheetData>
  <mergeCells count="12">
    <mergeCell ref="C1:D1"/>
    <mergeCell ref="C2:D2"/>
    <mergeCell ref="C3:D3"/>
    <mergeCell ref="C4:D4"/>
    <mergeCell ref="C5:D5"/>
    <mergeCell ref="A6:D6"/>
    <mergeCell ref="D16:D17"/>
    <mergeCell ref="A8:A9"/>
    <mergeCell ref="B8:B9"/>
    <mergeCell ref="C8:C9"/>
    <mergeCell ref="A16:A17"/>
    <mergeCell ref="B16:B17"/>
  </mergeCells>
  <pageMargins left="0.70866141732283472" right="0.70866141732283472" top="0.74803149606299213" bottom="0.74803149606299213" header="0.31496062992125984" footer="0.31496062992125984"/>
  <pageSetup paperSize="9" scale="65" fitToHeight="2" orientation="portrait" r:id="rId1"/>
  <rowBreaks count="1" manualBreakCount="1">
    <brk id="21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EA259"/>
  <sheetViews>
    <sheetView view="pageBreakPreview" topLeftCell="A178" zoomScale="60" zoomScaleNormal="71" workbookViewId="0">
      <selection activeCell="H12" sqref="H12:EA14"/>
    </sheetView>
  </sheetViews>
  <sheetFormatPr defaultRowHeight="15" x14ac:dyDescent="0.25"/>
  <cols>
    <col min="1" max="1" width="9.140625" style="53"/>
    <col min="2" max="2" width="55.5703125" customWidth="1"/>
    <col min="3" max="3" width="11.42578125" style="224" customWidth="1"/>
    <col min="4" max="4" width="11.7109375" style="224" customWidth="1"/>
    <col min="5" max="5" width="20.5703125" style="52" customWidth="1"/>
    <col min="6" max="6" width="11.5703125" style="224" customWidth="1"/>
    <col min="7" max="7" width="18.7109375" style="224" customWidth="1"/>
    <col min="8" max="8" width="16.85546875" customWidth="1"/>
    <col min="14" max="14" width="32.85546875" customWidth="1"/>
  </cols>
  <sheetData>
    <row r="1" spans="1:131" ht="105.75" customHeight="1" x14ac:dyDescent="0.25">
      <c r="A1" s="215"/>
      <c r="B1" s="17"/>
      <c r="C1" s="131"/>
      <c r="D1" s="449" t="s">
        <v>566</v>
      </c>
      <c r="E1" s="450"/>
      <c r="F1" s="450"/>
      <c r="G1" s="450"/>
    </row>
    <row r="2" spans="1:131" ht="136.5" customHeight="1" x14ac:dyDescent="0.25">
      <c r="A2" s="215"/>
      <c r="B2" s="17"/>
      <c r="D2" s="451" t="s">
        <v>495</v>
      </c>
      <c r="E2" s="451"/>
      <c r="F2" s="451"/>
      <c r="G2" s="451"/>
    </row>
    <row r="3" spans="1:131" ht="18.75" customHeight="1" x14ac:dyDescent="0.25">
      <c r="A3" s="215"/>
      <c r="B3" s="17"/>
      <c r="D3" s="452"/>
      <c r="E3" s="452"/>
      <c r="F3" s="452"/>
      <c r="G3" s="452"/>
    </row>
    <row r="4" spans="1:131" ht="13.5" customHeight="1" x14ac:dyDescent="0.25">
      <c r="A4" s="215"/>
      <c r="B4" s="17"/>
      <c r="D4" s="438"/>
      <c r="E4" s="438"/>
      <c r="F4" s="438"/>
      <c r="G4" s="438"/>
    </row>
    <row r="5" spans="1:131" ht="12.75" customHeight="1" x14ac:dyDescent="0.25">
      <c r="A5" s="215"/>
      <c r="B5" s="17"/>
      <c r="D5" s="438"/>
      <c r="E5" s="438"/>
      <c r="F5" s="438"/>
      <c r="G5" s="438"/>
    </row>
    <row r="6" spans="1:131" ht="101.25" customHeight="1" x14ac:dyDescent="0.25">
      <c r="A6" s="436" t="s">
        <v>460</v>
      </c>
      <c r="B6" s="436"/>
      <c r="C6" s="436"/>
      <c r="D6" s="436"/>
      <c r="E6" s="436"/>
      <c r="F6" s="436"/>
      <c r="G6" s="436"/>
    </row>
    <row r="7" spans="1:131" ht="18.75" x14ac:dyDescent="0.3">
      <c r="A7" s="372"/>
      <c r="B7" s="360"/>
      <c r="C7" s="244"/>
      <c r="D7" s="244"/>
      <c r="E7" s="373"/>
      <c r="F7" s="244"/>
      <c r="G7" s="374" t="s">
        <v>83</v>
      </c>
    </row>
    <row r="8" spans="1:131" ht="47.25" customHeight="1" x14ac:dyDescent="0.25">
      <c r="A8" s="448" t="s">
        <v>19</v>
      </c>
      <c r="B8" s="448" t="s">
        <v>383</v>
      </c>
      <c r="C8" s="448" t="s">
        <v>382</v>
      </c>
      <c r="D8" s="448" t="s">
        <v>381</v>
      </c>
      <c r="E8" s="454" t="s">
        <v>380</v>
      </c>
      <c r="F8" s="448" t="s">
        <v>379</v>
      </c>
      <c r="G8" s="448" t="s">
        <v>452</v>
      </c>
      <c r="H8" s="6"/>
    </row>
    <row r="9" spans="1:131" x14ac:dyDescent="0.25">
      <c r="A9" s="448"/>
      <c r="B9" s="448"/>
      <c r="C9" s="448"/>
      <c r="D9" s="448"/>
      <c r="E9" s="454"/>
      <c r="F9" s="448"/>
      <c r="G9" s="448"/>
      <c r="H9" s="6"/>
    </row>
    <row r="10" spans="1:131" ht="27.75" customHeight="1" x14ac:dyDescent="0.25">
      <c r="A10" s="92"/>
      <c r="B10" s="97" t="s">
        <v>378</v>
      </c>
      <c r="C10" s="92"/>
      <c r="D10" s="92"/>
      <c r="E10" s="338"/>
      <c r="F10" s="92"/>
      <c r="G10" s="405">
        <f>G83+G89+G139+G163+G193+G200+G225+G239+G11</f>
        <v>74890.73000000001</v>
      </c>
      <c r="H10" s="6"/>
    </row>
    <row r="11" spans="1:131" ht="45" customHeight="1" x14ac:dyDescent="0.25">
      <c r="A11" s="98" t="s">
        <v>24</v>
      </c>
      <c r="B11" s="359" t="s">
        <v>25</v>
      </c>
      <c r="C11" s="376" t="s">
        <v>113</v>
      </c>
      <c r="D11" s="489"/>
      <c r="E11" s="377"/>
      <c r="F11" s="377"/>
      <c r="G11" s="490">
        <f>G12+G17+G29+G42+G46+G37</f>
        <v>10627.8</v>
      </c>
      <c r="H11" s="6"/>
    </row>
    <row r="12" spans="1:131" s="190" customFormat="1" ht="74.25" customHeight="1" x14ac:dyDescent="0.25">
      <c r="A12" s="366"/>
      <c r="B12" s="367" t="s">
        <v>26</v>
      </c>
      <c r="C12" s="73" t="s">
        <v>113</v>
      </c>
      <c r="D12" s="73" t="s">
        <v>206</v>
      </c>
      <c r="E12" s="73"/>
      <c r="F12" s="73"/>
      <c r="G12" s="379">
        <v>756.2</v>
      </c>
      <c r="H12" s="447"/>
      <c r="I12" s="447"/>
      <c r="J12" s="447"/>
      <c r="K12" s="447"/>
      <c r="L12" s="447"/>
      <c r="M12" s="447"/>
      <c r="N12" s="447"/>
      <c r="O12" s="447"/>
      <c r="P12" s="447"/>
      <c r="Q12" s="447"/>
      <c r="R12" s="447"/>
      <c r="S12" s="447"/>
      <c r="T12" s="447"/>
      <c r="U12" s="447"/>
      <c r="V12" s="447"/>
      <c r="W12" s="447"/>
      <c r="X12" s="447"/>
      <c r="Y12" s="447"/>
      <c r="Z12" s="447"/>
      <c r="AA12" s="447"/>
      <c r="AB12" s="447"/>
      <c r="AC12" s="447"/>
      <c r="AD12" s="447"/>
      <c r="AE12" s="447"/>
      <c r="AF12" s="447"/>
      <c r="AG12" s="447"/>
      <c r="AH12" s="447"/>
      <c r="AI12" s="447"/>
      <c r="AJ12" s="447"/>
      <c r="AK12" s="447"/>
      <c r="AL12" s="447"/>
      <c r="AM12" s="447"/>
      <c r="AN12" s="447"/>
      <c r="AO12" s="447"/>
      <c r="AP12" s="447"/>
      <c r="AQ12" s="447"/>
      <c r="AR12" s="447"/>
      <c r="AS12" s="447"/>
      <c r="AT12" s="447"/>
      <c r="AU12" s="447"/>
      <c r="AV12" s="447"/>
      <c r="AW12" s="447"/>
      <c r="AX12" s="447"/>
      <c r="AY12" s="447"/>
      <c r="AZ12" s="447"/>
      <c r="BA12" s="447"/>
      <c r="BB12" s="447"/>
      <c r="BC12" s="447"/>
      <c r="BD12" s="447"/>
      <c r="BE12" s="447"/>
      <c r="BF12" s="447"/>
      <c r="BG12" s="447"/>
      <c r="BH12" s="447"/>
      <c r="BI12" s="447"/>
      <c r="BJ12" s="447"/>
      <c r="BK12" s="447"/>
      <c r="BL12" s="447"/>
      <c r="BM12" s="447"/>
      <c r="BN12" s="447"/>
      <c r="BO12" s="447"/>
      <c r="BP12" s="447"/>
      <c r="BQ12" s="447"/>
      <c r="BR12" s="447"/>
      <c r="BS12" s="447"/>
      <c r="BT12" s="447"/>
      <c r="BU12" s="447"/>
      <c r="BV12" s="447"/>
      <c r="BW12" s="447"/>
      <c r="BX12" s="447"/>
      <c r="BY12" s="447"/>
      <c r="BZ12" s="447"/>
      <c r="CA12" s="447"/>
      <c r="CB12" s="447"/>
      <c r="CC12" s="447"/>
      <c r="CD12" s="447"/>
      <c r="CE12" s="447"/>
      <c r="CF12" s="447"/>
      <c r="CG12" s="447"/>
      <c r="CH12" s="447"/>
      <c r="CI12" s="447"/>
      <c r="CJ12" s="447"/>
      <c r="CK12" s="447"/>
      <c r="CL12" s="447"/>
      <c r="CM12" s="447"/>
      <c r="CN12" s="447"/>
      <c r="CO12" s="447"/>
      <c r="CP12" s="447"/>
      <c r="CQ12" s="447"/>
      <c r="CR12" s="447"/>
      <c r="CS12" s="447"/>
      <c r="CT12" s="447"/>
      <c r="CU12" s="447"/>
      <c r="CV12" s="447"/>
      <c r="CW12" s="447"/>
      <c r="CX12" s="447"/>
      <c r="CY12" s="447"/>
      <c r="CZ12" s="447"/>
      <c r="DA12" s="447"/>
      <c r="DB12" s="447"/>
      <c r="DC12" s="447"/>
      <c r="DD12" s="447"/>
      <c r="DE12" s="447"/>
      <c r="DF12" s="447"/>
      <c r="DG12" s="447"/>
      <c r="DH12" s="447"/>
      <c r="DI12" s="447"/>
      <c r="DJ12" s="447"/>
      <c r="DK12" s="447"/>
      <c r="DL12" s="447"/>
      <c r="DM12" s="447"/>
      <c r="DN12" s="447"/>
      <c r="DO12" s="447"/>
      <c r="DP12" s="447"/>
      <c r="DQ12" s="447"/>
      <c r="DR12" s="447"/>
      <c r="DS12" s="447"/>
      <c r="DT12" s="447"/>
      <c r="DU12" s="447"/>
      <c r="DV12" s="447"/>
      <c r="DW12" s="447"/>
      <c r="DX12" s="447"/>
      <c r="DY12" s="447"/>
      <c r="DZ12" s="447"/>
      <c r="EA12" s="447"/>
    </row>
    <row r="13" spans="1:131" s="128" customFormat="1" ht="74.25" customHeight="1" x14ac:dyDescent="0.25">
      <c r="A13" s="366"/>
      <c r="B13" s="65" t="s">
        <v>377</v>
      </c>
      <c r="C13" s="73" t="s">
        <v>113</v>
      </c>
      <c r="D13" s="73" t="s">
        <v>206</v>
      </c>
      <c r="E13" s="73" t="s">
        <v>376</v>
      </c>
      <c r="F13" s="73"/>
      <c r="G13" s="379">
        <v>756.2</v>
      </c>
      <c r="H13" s="447"/>
      <c r="I13" s="447"/>
      <c r="J13" s="447"/>
      <c r="K13" s="447"/>
      <c r="L13" s="447"/>
      <c r="M13" s="447"/>
      <c r="N13" s="447"/>
      <c r="O13" s="447"/>
      <c r="P13" s="447"/>
      <c r="Q13" s="447"/>
      <c r="R13" s="447"/>
      <c r="S13" s="447"/>
      <c r="T13" s="447"/>
      <c r="U13" s="447"/>
      <c r="V13" s="447"/>
      <c r="W13" s="447"/>
      <c r="X13" s="447"/>
      <c r="Y13" s="447"/>
      <c r="Z13" s="447"/>
      <c r="AA13" s="447"/>
      <c r="AB13" s="447"/>
      <c r="AC13" s="447"/>
      <c r="AD13" s="447"/>
      <c r="AE13" s="447"/>
      <c r="AF13" s="447"/>
      <c r="AG13" s="447"/>
      <c r="AH13" s="447"/>
      <c r="AI13" s="447"/>
      <c r="AJ13" s="447"/>
      <c r="AK13" s="447"/>
      <c r="AL13" s="447"/>
      <c r="AM13" s="447"/>
      <c r="AN13" s="447"/>
      <c r="AO13" s="447"/>
      <c r="AP13" s="447"/>
      <c r="AQ13" s="447"/>
      <c r="AR13" s="447"/>
      <c r="AS13" s="447"/>
      <c r="AT13" s="447"/>
      <c r="AU13" s="447"/>
      <c r="AV13" s="447"/>
      <c r="AW13" s="447"/>
      <c r="AX13" s="447"/>
      <c r="AY13" s="447"/>
      <c r="AZ13" s="447"/>
      <c r="BA13" s="447"/>
      <c r="BB13" s="447"/>
      <c r="BC13" s="447"/>
      <c r="BD13" s="447"/>
      <c r="BE13" s="447"/>
      <c r="BF13" s="447"/>
      <c r="BG13" s="447"/>
      <c r="BH13" s="447"/>
      <c r="BI13" s="447"/>
      <c r="BJ13" s="447"/>
      <c r="BK13" s="447"/>
      <c r="BL13" s="447"/>
      <c r="BM13" s="447"/>
      <c r="BN13" s="447"/>
      <c r="BO13" s="447"/>
      <c r="BP13" s="447"/>
      <c r="BQ13" s="447"/>
      <c r="BR13" s="447"/>
      <c r="BS13" s="447"/>
      <c r="BT13" s="447"/>
      <c r="BU13" s="447"/>
      <c r="BV13" s="447"/>
      <c r="BW13" s="447"/>
      <c r="BX13" s="447"/>
      <c r="BY13" s="447"/>
      <c r="BZ13" s="447"/>
      <c r="CA13" s="447"/>
      <c r="CB13" s="447"/>
      <c r="CC13" s="447"/>
      <c r="CD13" s="447"/>
      <c r="CE13" s="447"/>
      <c r="CF13" s="447"/>
      <c r="CG13" s="447"/>
      <c r="CH13" s="447"/>
      <c r="CI13" s="447"/>
      <c r="CJ13" s="447"/>
      <c r="CK13" s="447"/>
      <c r="CL13" s="447"/>
      <c r="CM13" s="447"/>
      <c r="CN13" s="447"/>
      <c r="CO13" s="447"/>
      <c r="CP13" s="447"/>
      <c r="CQ13" s="447"/>
      <c r="CR13" s="447"/>
      <c r="CS13" s="447"/>
      <c r="CT13" s="447"/>
      <c r="CU13" s="447"/>
      <c r="CV13" s="447"/>
      <c r="CW13" s="447"/>
      <c r="CX13" s="447"/>
      <c r="CY13" s="447"/>
      <c r="CZ13" s="447"/>
      <c r="DA13" s="447"/>
      <c r="DB13" s="447"/>
      <c r="DC13" s="447"/>
      <c r="DD13" s="447"/>
      <c r="DE13" s="447"/>
      <c r="DF13" s="447"/>
      <c r="DG13" s="447"/>
      <c r="DH13" s="447"/>
      <c r="DI13" s="447"/>
      <c r="DJ13" s="447"/>
      <c r="DK13" s="447"/>
      <c r="DL13" s="447"/>
      <c r="DM13" s="447"/>
      <c r="DN13" s="447"/>
      <c r="DO13" s="447"/>
      <c r="DP13" s="447"/>
      <c r="DQ13" s="447"/>
      <c r="DR13" s="447"/>
      <c r="DS13" s="447"/>
      <c r="DT13" s="447"/>
      <c r="DU13" s="447"/>
      <c r="DV13" s="447"/>
      <c r="DW13" s="447"/>
      <c r="DX13" s="447"/>
      <c r="DY13" s="447"/>
      <c r="DZ13" s="447"/>
      <c r="EA13" s="447"/>
    </row>
    <row r="14" spans="1:131" ht="93.75" customHeight="1" x14ac:dyDescent="0.25">
      <c r="A14" s="92"/>
      <c r="B14" s="65" t="s">
        <v>375</v>
      </c>
      <c r="C14" s="76" t="s">
        <v>113</v>
      </c>
      <c r="D14" s="76" t="s">
        <v>206</v>
      </c>
      <c r="E14" s="99" t="s">
        <v>374</v>
      </c>
      <c r="F14" s="95"/>
      <c r="G14" s="379">
        <v>756.2</v>
      </c>
      <c r="H14" s="447"/>
      <c r="I14" s="447"/>
      <c r="J14" s="447"/>
      <c r="K14" s="447"/>
      <c r="L14" s="447"/>
      <c r="M14" s="447"/>
      <c r="N14" s="447"/>
      <c r="O14" s="447"/>
      <c r="P14" s="447"/>
      <c r="Q14" s="447"/>
      <c r="R14" s="447"/>
      <c r="S14" s="447"/>
      <c r="T14" s="447"/>
      <c r="U14" s="447"/>
      <c r="V14" s="447"/>
      <c r="W14" s="447"/>
      <c r="X14" s="447"/>
      <c r="Y14" s="447"/>
      <c r="Z14" s="447"/>
      <c r="AA14" s="447"/>
      <c r="AB14" s="447"/>
      <c r="AC14" s="447"/>
      <c r="AD14" s="447"/>
      <c r="AE14" s="447"/>
      <c r="AF14" s="447"/>
      <c r="AG14" s="447"/>
      <c r="AH14" s="447"/>
      <c r="AI14" s="447"/>
      <c r="AJ14" s="447"/>
      <c r="AK14" s="447"/>
      <c r="AL14" s="447"/>
      <c r="AM14" s="447"/>
      <c r="AN14" s="447"/>
      <c r="AO14" s="447"/>
      <c r="AP14" s="447"/>
      <c r="AQ14" s="447"/>
      <c r="AR14" s="447"/>
      <c r="AS14" s="447"/>
      <c r="AT14" s="447"/>
      <c r="AU14" s="447"/>
      <c r="AV14" s="447"/>
      <c r="AW14" s="447"/>
      <c r="AX14" s="447"/>
      <c r="AY14" s="447"/>
      <c r="AZ14" s="447"/>
      <c r="BA14" s="447"/>
      <c r="BB14" s="447"/>
      <c r="BC14" s="447"/>
      <c r="BD14" s="447"/>
      <c r="BE14" s="447"/>
      <c r="BF14" s="447"/>
      <c r="BG14" s="447"/>
      <c r="BH14" s="447"/>
      <c r="BI14" s="447"/>
      <c r="BJ14" s="447"/>
      <c r="BK14" s="447"/>
      <c r="BL14" s="447"/>
      <c r="BM14" s="447"/>
      <c r="BN14" s="447"/>
      <c r="BO14" s="447"/>
      <c r="BP14" s="447"/>
      <c r="BQ14" s="447"/>
      <c r="BR14" s="447"/>
      <c r="BS14" s="447"/>
      <c r="BT14" s="447"/>
      <c r="BU14" s="447"/>
      <c r="BV14" s="447"/>
      <c r="BW14" s="447"/>
      <c r="BX14" s="447"/>
      <c r="BY14" s="447"/>
      <c r="BZ14" s="447"/>
      <c r="CA14" s="447"/>
      <c r="CB14" s="447"/>
      <c r="CC14" s="447"/>
      <c r="CD14" s="447"/>
      <c r="CE14" s="447"/>
      <c r="CF14" s="447"/>
      <c r="CG14" s="447"/>
      <c r="CH14" s="447"/>
      <c r="CI14" s="447"/>
      <c r="CJ14" s="447"/>
      <c r="CK14" s="447"/>
      <c r="CL14" s="447"/>
      <c r="CM14" s="447"/>
      <c r="CN14" s="447"/>
      <c r="CO14" s="447"/>
      <c r="CP14" s="447"/>
      <c r="CQ14" s="447"/>
      <c r="CR14" s="447"/>
      <c r="CS14" s="447"/>
      <c r="CT14" s="447"/>
      <c r="CU14" s="447"/>
      <c r="CV14" s="447"/>
      <c r="CW14" s="447"/>
      <c r="CX14" s="447"/>
      <c r="CY14" s="447"/>
      <c r="CZ14" s="447"/>
      <c r="DA14" s="447"/>
      <c r="DB14" s="447"/>
      <c r="DC14" s="447"/>
      <c r="DD14" s="447"/>
      <c r="DE14" s="447"/>
      <c r="DF14" s="447"/>
      <c r="DG14" s="447"/>
      <c r="DH14" s="447"/>
      <c r="DI14" s="447"/>
      <c r="DJ14" s="447"/>
      <c r="DK14" s="447"/>
      <c r="DL14" s="447"/>
      <c r="DM14" s="447"/>
      <c r="DN14" s="447"/>
      <c r="DO14" s="447"/>
      <c r="DP14" s="447"/>
      <c r="DQ14" s="447"/>
      <c r="DR14" s="447"/>
      <c r="DS14" s="447"/>
      <c r="DT14" s="447"/>
      <c r="DU14" s="447"/>
      <c r="DV14" s="447"/>
      <c r="DW14" s="447"/>
      <c r="DX14" s="447"/>
      <c r="DY14" s="447"/>
      <c r="DZ14" s="447"/>
      <c r="EA14" s="447"/>
    </row>
    <row r="15" spans="1:131" ht="48" customHeight="1" x14ac:dyDescent="0.25">
      <c r="A15" s="92"/>
      <c r="B15" s="65" t="s">
        <v>370</v>
      </c>
      <c r="C15" s="76" t="s">
        <v>113</v>
      </c>
      <c r="D15" s="76" t="s">
        <v>206</v>
      </c>
      <c r="E15" s="99" t="s">
        <v>373</v>
      </c>
      <c r="F15" s="76"/>
      <c r="G15" s="379">
        <v>756.2</v>
      </c>
      <c r="H15" s="6"/>
    </row>
    <row r="16" spans="1:131" s="190" customFormat="1" ht="126" customHeight="1" x14ac:dyDescent="0.25">
      <c r="A16" s="364"/>
      <c r="B16" s="367" t="s">
        <v>154</v>
      </c>
      <c r="C16" s="73" t="s">
        <v>113</v>
      </c>
      <c r="D16" s="73" t="s">
        <v>206</v>
      </c>
      <c r="E16" s="73" t="s">
        <v>373</v>
      </c>
      <c r="F16" s="73">
        <v>100</v>
      </c>
      <c r="G16" s="493">
        <v>756.2</v>
      </c>
      <c r="H16" s="117"/>
    </row>
    <row r="17" spans="1:8" s="190" customFormat="1" ht="116.25" customHeight="1" x14ac:dyDescent="0.25">
      <c r="A17" s="386"/>
      <c r="B17" s="365" t="s">
        <v>372</v>
      </c>
      <c r="C17" s="391" t="s">
        <v>113</v>
      </c>
      <c r="D17" s="391" t="s">
        <v>210</v>
      </c>
      <c r="E17" s="391"/>
      <c r="F17" s="391"/>
      <c r="G17" s="494">
        <f>G20+G21+G22+G25+G28</f>
        <v>3688.2000000000003</v>
      </c>
      <c r="H17" s="117"/>
    </row>
    <row r="18" spans="1:8" ht="66.75" customHeight="1" x14ac:dyDescent="0.25">
      <c r="A18" s="382"/>
      <c r="B18" s="342" t="s">
        <v>298</v>
      </c>
      <c r="C18" s="76" t="s">
        <v>113</v>
      </c>
      <c r="D18" s="76" t="s">
        <v>210</v>
      </c>
      <c r="E18" s="99" t="s">
        <v>371</v>
      </c>
      <c r="F18" s="76"/>
      <c r="G18" s="408">
        <f>G19</f>
        <v>3679.1</v>
      </c>
      <c r="H18" s="6"/>
    </row>
    <row r="19" spans="1:8" ht="46.5" customHeight="1" x14ac:dyDescent="0.25">
      <c r="A19" s="382"/>
      <c r="B19" s="65" t="s">
        <v>370</v>
      </c>
      <c r="C19" s="76" t="s">
        <v>113</v>
      </c>
      <c r="D19" s="76" t="s">
        <v>210</v>
      </c>
      <c r="E19" s="99" t="s">
        <v>369</v>
      </c>
      <c r="F19" s="76"/>
      <c r="G19" s="491">
        <f>G20+G21+G22</f>
        <v>3679.1</v>
      </c>
      <c r="H19" s="6"/>
    </row>
    <row r="20" spans="1:8" ht="123.75" customHeight="1" x14ac:dyDescent="0.25">
      <c r="A20" s="382"/>
      <c r="B20" s="65" t="s">
        <v>154</v>
      </c>
      <c r="C20" s="76" t="s">
        <v>113</v>
      </c>
      <c r="D20" s="76" t="s">
        <v>210</v>
      </c>
      <c r="E20" s="99" t="s">
        <v>369</v>
      </c>
      <c r="F20" s="76">
        <v>100</v>
      </c>
      <c r="G20" s="71">
        <v>3185.1</v>
      </c>
      <c r="H20" s="6"/>
    </row>
    <row r="21" spans="1:8" ht="63" customHeight="1" x14ac:dyDescent="0.25">
      <c r="A21" s="382"/>
      <c r="B21" s="65" t="s">
        <v>114</v>
      </c>
      <c r="C21" s="76" t="s">
        <v>113</v>
      </c>
      <c r="D21" s="76" t="s">
        <v>210</v>
      </c>
      <c r="E21" s="99" t="s">
        <v>369</v>
      </c>
      <c r="F21" s="76">
        <v>200</v>
      </c>
      <c r="G21" s="104">
        <v>474</v>
      </c>
      <c r="H21" s="6"/>
    </row>
    <row r="22" spans="1:8" ht="30" customHeight="1" x14ac:dyDescent="0.25">
      <c r="A22" s="382"/>
      <c r="B22" s="65" t="s">
        <v>343</v>
      </c>
      <c r="C22" s="76" t="s">
        <v>113</v>
      </c>
      <c r="D22" s="76" t="s">
        <v>210</v>
      </c>
      <c r="E22" s="99" t="s">
        <v>369</v>
      </c>
      <c r="F22" s="76">
        <v>800</v>
      </c>
      <c r="G22" s="71">
        <v>20</v>
      </c>
      <c r="H22" s="6"/>
    </row>
    <row r="23" spans="1:8" ht="55.5" customHeight="1" x14ac:dyDescent="0.25">
      <c r="A23" s="382"/>
      <c r="B23" s="65" t="s">
        <v>368</v>
      </c>
      <c r="C23" s="76" t="s">
        <v>113</v>
      </c>
      <c r="D23" s="76" t="s">
        <v>210</v>
      </c>
      <c r="E23" s="99" t="s">
        <v>296</v>
      </c>
      <c r="F23" s="76"/>
      <c r="G23" s="71">
        <f>G24</f>
        <v>3.8</v>
      </c>
      <c r="H23" s="6"/>
    </row>
    <row r="24" spans="1:8" ht="86.25" customHeight="1" x14ac:dyDescent="0.25">
      <c r="A24" s="382"/>
      <c r="B24" s="65" t="s">
        <v>367</v>
      </c>
      <c r="C24" s="76" t="s">
        <v>113</v>
      </c>
      <c r="D24" s="76" t="s">
        <v>210</v>
      </c>
      <c r="E24" s="99" t="s">
        <v>366</v>
      </c>
      <c r="F24" s="76"/>
      <c r="G24" s="71">
        <v>3.8</v>
      </c>
      <c r="H24" s="6"/>
    </row>
    <row r="25" spans="1:8" ht="62.25" customHeight="1" x14ac:dyDescent="0.25">
      <c r="A25" s="382"/>
      <c r="B25" s="65" t="s">
        <v>114</v>
      </c>
      <c r="C25" s="76" t="s">
        <v>113</v>
      </c>
      <c r="D25" s="76" t="s">
        <v>210</v>
      </c>
      <c r="E25" s="99" t="s">
        <v>366</v>
      </c>
      <c r="F25" s="76" t="s">
        <v>111</v>
      </c>
      <c r="G25" s="408">
        <v>3.8</v>
      </c>
      <c r="H25" s="6"/>
    </row>
    <row r="26" spans="1:8" ht="62.25" customHeight="1" x14ac:dyDescent="0.25">
      <c r="A26" s="382"/>
      <c r="B26" s="342" t="s">
        <v>359</v>
      </c>
      <c r="C26" s="76" t="s">
        <v>113</v>
      </c>
      <c r="D26" s="76" t="s">
        <v>210</v>
      </c>
      <c r="E26" s="383" t="s">
        <v>358</v>
      </c>
      <c r="F26" s="76"/>
      <c r="G26" s="71">
        <v>5.3</v>
      </c>
      <c r="H26" s="6"/>
    </row>
    <row r="27" spans="1:8" ht="102.75" customHeight="1" x14ac:dyDescent="0.25">
      <c r="A27" s="382"/>
      <c r="B27" s="278" t="s">
        <v>357</v>
      </c>
      <c r="C27" s="76" t="s">
        <v>113</v>
      </c>
      <c r="D27" s="76" t="s">
        <v>210</v>
      </c>
      <c r="E27" s="383" t="s">
        <v>355</v>
      </c>
      <c r="F27" s="76"/>
      <c r="G27" s="71">
        <v>5.3</v>
      </c>
      <c r="H27" s="6"/>
    </row>
    <row r="28" spans="1:8" ht="62.25" customHeight="1" x14ac:dyDescent="0.25">
      <c r="A28" s="382"/>
      <c r="B28" s="65" t="s">
        <v>270</v>
      </c>
      <c r="C28" s="76" t="s">
        <v>113</v>
      </c>
      <c r="D28" s="76" t="s">
        <v>210</v>
      </c>
      <c r="E28" s="383" t="s">
        <v>355</v>
      </c>
      <c r="F28" s="76">
        <v>500</v>
      </c>
      <c r="G28" s="408">
        <v>5.3</v>
      </c>
      <c r="H28" s="6"/>
    </row>
    <row r="29" spans="1:8" ht="87" customHeight="1" x14ac:dyDescent="0.25">
      <c r="A29" s="380"/>
      <c r="B29" s="359" t="s">
        <v>28</v>
      </c>
      <c r="C29" s="376" t="s">
        <v>113</v>
      </c>
      <c r="D29" s="376" t="s">
        <v>356</v>
      </c>
      <c r="E29" s="376"/>
      <c r="F29" s="376"/>
      <c r="G29" s="492">
        <v>4.9000000000000004</v>
      </c>
      <c r="H29" s="6"/>
    </row>
    <row r="30" spans="1:8" ht="68.25" customHeight="1" x14ac:dyDescent="0.25">
      <c r="A30" s="386"/>
      <c r="B30" s="367" t="s">
        <v>365</v>
      </c>
      <c r="C30" s="73" t="s">
        <v>113</v>
      </c>
      <c r="D30" s="73" t="s">
        <v>356</v>
      </c>
      <c r="E30" s="73" t="s">
        <v>364</v>
      </c>
      <c r="F30" s="73"/>
      <c r="G30" s="379">
        <v>4.9000000000000004</v>
      </c>
      <c r="H30" s="6"/>
    </row>
    <row r="31" spans="1:8" ht="47.25" customHeight="1" x14ac:dyDescent="0.25">
      <c r="A31" s="425"/>
      <c r="B31" s="387" t="s">
        <v>363</v>
      </c>
      <c r="C31" s="383" t="s">
        <v>113</v>
      </c>
      <c r="D31" s="383" t="s">
        <v>356</v>
      </c>
      <c r="E31" s="383" t="s">
        <v>362</v>
      </c>
      <c r="F31" s="383"/>
      <c r="G31" s="379">
        <v>4.9000000000000004</v>
      </c>
      <c r="H31" s="6"/>
    </row>
    <row r="32" spans="1:8" ht="86.25" customHeight="1" x14ac:dyDescent="0.25">
      <c r="A32" s="425"/>
      <c r="B32" s="387" t="s">
        <v>361</v>
      </c>
      <c r="C32" s="383" t="s">
        <v>113</v>
      </c>
      <c r="D32" s="383" t="s">
        <v>356</v>
      </c>
      <c r="E32" s="383" t="s">
        <v>360</v>
      </c>
      <c r="F32" s="383" t="s">
        <v>1</v>
      </c>
      <c r="G32" s="379">
        <v>4.9000000000000004</v>
      </c>
      <c r="H32" s="6"/>
    </row>
    <row r="33" spans="1:8" ht="36.75" customHeight="1" x14ac:dyDescent="0.25">
      <c r="A33" s="425"/>
      <c r="B33" s="387" t="s">
        <v>270</v>
      </c>
      <c r="C33" s="383" t="s">
        <v>113</v>
      </c>
      <c r="D33" s="383" t="s">
        <v>356</v>
      </c>
      <c r="E33" s="383" t="s">
        <v>360</v>
      </c>
      <c r="F33" s="383" t="s">
        <v>268</v>
      </c>
      <c r="G33" s="379">
        <v>4.9000000000000004</v>
      </c>
      <c r="H33" s="6"/>
    </row>
    <row r="34" spans="1:8" ht="65.25" hidden="1" customHeight="1" x14ac:dyDescent="0.25">
      <c r="A34" s="388"/>
      <c r="B34" s="360"/>
      <c r="C34" s="244"/>
      <c r="D34" s="244"/>
      <c r="E34" s="373"/>
      <c r="F34" s="244"/>
      <c r="G34" s="244"/>
      <c r="H34" s="6"/>
    </row>
    <row r="35" spans="1:8" ht="102.75" hidden="1" customHeight="1" x14ac:dyDescent="0.25">
      <c r="A35" s="388"/>
      <c r="B35" s="360"/>
      <c r="C35" s="244"/>
      <c r="D35" s="244"/>
      <c r="E35" s="373"/>
      <c r="F35" s="244"/>
      <c r="G35" s="244"/>
      <c r="H35" s="6"/>
    </row>
    <row r="36" spans="1:8" ht="26.25" hidden="1" customHeight="1" x14ac:dyDescent="0.25">
      <c r="A36" s="388"/>
      <c r="B36" s="360"/>
      <c r="C36" s="244"/>
      <c r="D36" s="244"/>
      <c r="E36" s="373"/>
      <c r="F36" s="244"/>
      <c r="G36" s="244"/>
      <c r="H36" s="6"/>
    </row>
    <row r="37" spans="1:8" ht="49.5" customHeight="1" x14ac:dyDescent="0.25">
      <c r="A37" s="98"/>
      <c r="B37" s="359" t="s">
        <v>518</v>
      </c>
      <c r="C37" s="376" t="s">
        <v>113</v>
      </c>
      <c r="D37" s="376" t="s">
        <v>175</v>
      </c>
      <c r="E37" s="421"/>
      <c r="F37" s="376"/>
      <c r="G37" s="492">
        <v>480</v>
      </c>
      <c r="H37" s="6"/>
    </row>
    <row r="38" spans="1:8" ht="29.25" customHeight="1" x14ac:dyDescent="0.25">
      <c r="A38" s="98"/>
      <c r="B38" s="384" t="s">
        <v>546</v>
      </c>
      <c r="C38" s="377"/>
      <c r="D38" s="377"/>
      <c r="E38" s="389"/>
      <c r="F38" s="377"/>
      <c r="G38" s="385"/>
      <c r="H38" s="6"/>
    </row>
    <row r="39" spans="1:8" ht="33" customHeight="1" x14ac:dyDescent="0.25">
      <c r="A39" s="92"/>
      <c r="B39" s="65" t="s">
        <v>519</v>
      </c>
      <c r="C39" s="76" t="s">
        <v>113</v>
      </c>
      <c r="D39" s="76" t="s">
        <v>175</v>
      </c>
      <c r="E39" s="383" t="s">
        <v>520</v>
      </c>
      <c r="F39" s="76"/>
      <c r="G39" s="71">
        <v>480</v>
      </c>
      <c r="H39" s="6"/>
    </row>
    <row r="40" spans="1:8" ht="64.5" customHeight="1" x14ac:dyDescent="0.25">
      <c r="A40" s="92"/>
      <c r="B40" s="65" t="s">
        <v>522</v>
      </c>
      <c r="C40" s="76" t="s">
        <v>113</v>
      </c>
      <c r="D40" s="76" t="s">
        <v>175</v>
      </c>
      <c r="E40" s="383" t="s">
        <v>521</v>
      </c>
      <c r="F40" s="76"/>
      <c r="G40" s="71">
        <v>480</v>
      </c>
      <c r="H40" s="6"/>
    </row>
    <row r="41" spans="1:8" ht="56.25" customHeight="1" x14ac:dyDescent="0.25">
      <c r="A41" s="92"/>
      <c r="B41" s="65" t="s">
        <v>114</v>
      </c>
      <c r="C41" s="76" t="s">
        <v>113</v>
      </c>
      <c r="D41" s="76" t="s">
        <v>175</v>
      </c>
      <c r="E41" s="383" t="s">
        <v>521</v>
      </c>
      <c r="F41" s="76" t="s">
        <v>111</v>
      </c>
      <c r="G41" s="71">
        <v>480</v>
      </c>
      <c r="H41" s="6"/>
    </row>
    <row r="42" spans="1:8" ht="38.25" customHeight="1" x14ac:dyDescent="0.25">
      <c r="A42" s="380"/>
      <c r="B42" s="359" t="s">
        <v>354</v>
      </c>
      <c r="C42" s="376" t="s">
        <v>113</v>
      </c>
      <c r="D42" s="376">
        <v>11</v>
      </c>
      <c r="E42" s="377"/>
      <c r="F42" s="377"/>
      <c r="G42" s="492">
        <f>G45</f>
        <v>5</v>
      </c>
      <c r="H42" s="6"/>
    </row>
    <row r="43" spans="1:8" ht="55.5" customHeight="1" x14ac:dyDescent="0.25">
      <c r="A43" s="425"/>
      <c r="B43" s="65" t="s">
        <v>353</v>
      </c>
      <c r="C43" s="76" t="s">
        <v>113</v>
      </c>
      <c r="D43" s="76">
        <v>11</v>
      </c>
      <c r="E43" s="99" t="s">
        <v>352</v>
      </c>
      <c r="F43" s="76"/>
      <c r="G43" s="71">
        <v>5</v>
      </c>
      <c r="H43" s="6"/>
    </row>
    <row r="44" spans="1:8" ht="63" customHeight="1" x14ac:dyDescent="0.25">
      <c r="A44" s="92"/>
      <c r="B44" s="278" t="s">
        <v>351</v>
      </c>
      <c r="C44" s="99" t="s">
        <v>113</v>
      </c>
      <c r="D44" s="99">
        <v>11</v>
      </c>
      <c r="E44" s="99" t="s">
        <v>350</v>
      </c>
      <c r="F44" s="99"/>
      <c r="G44" s="390">
        <v>5</v>
      </c>
      <c r="H44" s="6"/>
    </row>
    <row r="45" spans="1:8" ht="51.75" customHeight="1" x14ac:dyDescent="0.25">
      <c r="A45" s="92"/>
      <c r="B45" s="65" t="s">
        <v>153</v>
      </c>
      <c r="C45" s="76" t="s">
        <v>113</v>
      </c>
      <c r="D45" s="76">
        <v>11</v>
      </c>
      <c r="E45" s="99" t="s">
        <v>350</v>
      </c>
      <c r="F45" s="76">
        <v>800</v>
      </c>
      <c r="G45" s="71">
        <v>5</v>
      </c>
      <c r="H45" s="6"/>
    </row>
    <row r="46" spans="1:8" ht="49.5" customHeight="1" x14ac:dyDescent="0.25">
      <c r="A46" s="380"/>
      <c r="B46" s="359" t="s">
        <v>30</v>
      </c>
      <c r="C46" s="376" t="s">
        <v>113</v>
      </c>
      <c r="D46" s="376">
        <v>13</v>
      </c>
      <c r="E46" s="376"/>
      <c r="F46" s="376"/>
      <c r="G46" s="381">
        <f>G47+G54+G58+G62+G71+G80</f>
        <v>5693.5</v>
      </c>
      <c r="H46" s="6"/>
    </row>
    <row r="47" spans="1:8" ht="75.75" customHeight="1" x14ac:dyDescent="0.25">
      <c r="A47" s="425"/>
      <c r="B47" s="278" t="s">
        <v>349</v>
      </c>
      <c r="C47" s="99" t="s">
        <v>113</v>
      </c>
      <c r="D47" s="99">
        <v>13</v>
      </c>
      <c r="E47" s="99" t="s">
        <v>348</v>
      </c>
      <c r="F47" s="99"/>
      <c r="G47" s="392">
        <v>3340.1</v>
      </c>
      <c r="H47" s="6"/>
    </row>
    <row r="48" spans="1:8" ht="124.5" customHeight="1" x14ac:dyDescent="0.25">
      <c r="A48" s="425"/>
      <c r="B48" s="278" t="s">
        <v>347</v>
      </c>
      <c r="C48" s="99" t="s">
        <v>113</v>
      </c>
      <c r="D48" s="99" t="s">
        <v>302</v>
      </c>
      <c r="E48" s="99" t="s">
        <v>346</v>
      </c>
      <c r="F48" s="99"/>
      <c r="G48" s="404">
        <f>G51+G52+G53</f>
        <v>3340.1000000000004</v>
      </c>
      <c r="H48" s="6"/>
    </row>
    <row r="49" spans="1:8" ht="143.25" customHeight="1" x14ac:dyDescent="0.25">
      <c r="A49" s="425"/>
      <c r="B49" s="278" t="s">
        <v>345</v>
      </c>
      <c r="C49" s="99" t="s">
        <v>113</v>
      </c>
      <c r="D49" s="99" t="s">
        <v>302</v>
      </c>
      <c r="E49" s="99" t="s">
        <v>344</v>
      </c>
      <c r="F49" s="99"/>
      <c r="G49" s="379">
        <f>G48</f>
        <v>3340.1000000000004</v>
      </c>
      <c r="H49" s="94"/>
    </row>
    <row r="50" spans="1:8" ht="72" customHeight="1" x14ac:dyDescent="0.25">
      <c r="A50" s="425"/>
      <c r="B50" s="278" t="s">
        <v>155</v>
      </c>
      <c r="C50" s="99" t="s">
        <v>113</v>
      </c>
      <c r="D50" s="99">
        <v>13</v>
      </c>
      <c r="E50" s="99" t="s">
        <v>342</v>
      </c>
      <c r="F50" s="99"/>
      <c r="G50" s="390">
        <f>G49</f>
        <v>3340.1000000000004</v>
      </c>
      <c r="H50" s="6"/>
    </row>
    <row r="51" spans="1:8" ht="135.75" customHeight="1" x14ac:dyDescent="0.25">
      <c r="A51" s="425"/>
      <c r="B51" s="65" t="s">
        <v>154</v>
      </c>
      <c r="C51" s="76" t="s">
        <v>113</v>
      </c>
      <c r="D51" s="76">
        <v>13</v>
      </c>
      <c r="E51" s="99" t="s">
        <v>342</v>
      </c>
      <c r="F51" s="76">
        <v>100</v>
      </c>
      <c r="G51" s="71">
        <v>2408.4</v>
      </c>
      <c r="H51" s="6"/>
    </row>
    <row r="52" spans="1:8" ht="75.75" customHeight="1" x14ac:dyDescent="0.25">
      <c r="A52" s="425"/>
      <c r="B52" s="65" t="s">
        <v>114</v>
      </c>
      <c r="C52" s="76" t="s">
        <v>113</v>
      </c>
      <c r="D52" s="76">
        <v>13</v>
      </c>
      <c r="E52" s="99" t="s">
        <v>342</v>
      </c>
      <c r="F52" s="76">
        <v>200</v>
      </c>
      <c r="G52" s="104">
        <v>911.7</v>
      </c>
      <c r="H52" s="6"/>
    </row>
    <row r="53" spans="1:8" ht="50.25" customHeight="1" x14ac:dyDescent="0.25">
      <c r="A53" s="248"/>
      <c r="B53" s="65" t="s">
        <v>343</v>
      </c>
      <c r="C53" s="76" t="s">
        <v>113</v>
      </c>
      <c r="D53" s="76">
        <v>13</v>
      </c>
      <c r="E53" s="99" t="s">
        <v>342</v>
      </c>
      <c r="F53" s="76">
        <v>800</v>
      </c>
      <c r="G53" s="71">
        <v>20</v>
      </c>
      <c r="H53" s="6"/>
    </row>
    <row r="54" spans="1:8" ht="147" customHeight="1" x14ac:dyDescent="0.25">
      <c r="A54" s="425"/>
      <c r="B54" s="107" t="s">
        <v>341</v>
      </c>
      <c r="C54" s="76" t="s">
        <v>113</v>
      </c>
      <c r="D54" s="76" t="s">
        <v>302</v>
      </c>
      <c r="E54" s="99" t="s">
        <v>340</v>
      </c>
      <c r="F54" s="76"/>
      <c r="G54" s="379">
        <v>40</v>
      </c>
      <c r="H54" s="6"/>
    </row>
    <row r="55" spans="1:8" ht="133.5" customHeight="1" x14ac:dyDescent="0.25">
      <c r="A55" s="425"/>
      <c r="B55" s="107" t="s">
        <v>339</v>
      </c>
      <c r="C55" s="76" t="s">
        <v>113</v>
      </c>
      <c r="D55" s="76" t="s">
        <v>302</v>
      </c>
      <c r="E55" s="99" t="s">
        <v>338</v>
      </c>
      <c r="F55" s="76"/>
      <c r="G55" s="71">
        <v>40</v>
      </c>
      <c r="H55" s="6"/>
    </row>
    <row r="56" spans="1:8" ht="145.5" customHeight="1" x14ac:dyDescent="0.25">
      <c r="A56" s="425"/>
      <c r="B56" s="107" t="s">
        <v>337</v>
      </c>
      <c r="C56" s="76" t="s">
        <v>113</v>
      </c>
      <c r="D56" s="76" t="s">
        <v>302</v>
      </c>
      <c r="E56" s="99" t="s">
        <v>336</v>
      </c>
      <c r="F56" s="76"/>
      <c r="G56" s="71">
        <v>40</v>
      </c>
      <c r="H56" s="6"/>
    </row>
    <row r="57" spans="1:8" ht="66.75" customHeight="1" x14ac:dyDescent="0.25">
      <c r="A57" s="425"/>
      <c r="B57" s="65" t="s">
        <v>114</v>
      </c>
      <c r="C57" s="76" t="s">
        <v>113</v>
      </c>
      <c r="D57" s="76" t="s">
        <v>302</v>
      </c>
      <c r="E57" s="99" t="s">
        <v>336</v>
      </c>
      <c r="F57" s="76" t="s">
        <v>111</v>
      </c>
      <c r="G57" s="408">
        <v>40</v>
      </c>
      <c r="H57" s="6"/>
    </row>
    <row r="58" spans="1:8" ht="120" customHeight="1" x14ac:dyDescent="0.25">
      <c r="A58" s="425"/>
      <c r="B58" s="107" t="s">
        <v>335</v>
      </c>
      <c r="C58" s="76" t="s">
        <v>113</v>
      </c>
      <c r="D58" s="76" t="s">
        <v>302</v>
      </c>
      <c r="E58" s="99" t="s">
        <v>334</v>
      </c>
      <c r="F58" s="76"/>
      <c r="G58" s="379">
        <v>436.9</v>
      </c>
      <c r="H58" s="6"/>
    </row>
    <row r="59" spans="1:8" ht="145.5" customHeight="1" x14ac:dyDescent="0.25">
      <c r="A59" s="425"/>
      <c r="B59" s="107" t="s">
        <v>333</v>
      </c>
      <c r="C59" s="76" t="s">
        <v>113</v>
      </c>
      <c r="D59" s="76" t="s">
        <v>302</v>
      </c>
      <c r="E59" s="99" t="s">
        <v>332</v>
      </c>
      <c r="F59" s="76"/>
      <c r="G59" s="71">
        <v>436.9</v>
      </c>
      <c r="H59" s="6"/>
    </row>
    <row r="60" spans="1:8" ht="139.5" customHeight="1" x14ac:dyDescent="0.25">
      <c r="A60" s="425"/>
      <c r="B60" s="107" t="s">
        <v>331</v>
      </c>
      <c r="C60" s="76" t="s">
        <v>113</v>
      </c>
      <c r="D60" s="76" t="s">
        <v>302</v>
      </c>
      <c r="E60" s="99" t="s">
        <v>330</v>
      </c>
      <c r="F60" s="76"/>
      <c r="G60" s="71">
        <v>436.9</v>
      </c>
      <c r="H60" s="6"/>
    </row>
    <row r="61" spans="1:8" ht="80.25" customHeight="1" x14ac:dyDescent="0.25">
      <c r="A61" s="425"/>
      <c r="B61" s="65" t="s">
        <v>114</v>
      </c>
      <c r="C61" s="76" t="s">
        <v>113</v>
      </c>
      <c r="D61" s="76" t="s">
        <v>302</v>
      </c>
      <c r="E61" s="99" t="s">
        <v>330</v>
      </c>
      <c r="F61" s="76" t="s">
        <v>111</v>
      </c>
      <c r="G61" s="408">
        <v>436.9</v>
      </c>
      <c r="H61" s="6"/>
    </row>
    <row r="62" spans="1:8" ht="93" customHeight="1" x14ac:dyDescent="0.25">
      <c r="A62" s="425"/>
      <c r="B62" s="65" t="s">
        <v>329</v>
      </c>
      <c r="C62" s="76" t="s">
        <v>113</v>
      </c>
      <c r="D62" s="76">
        <v>13</v>
      </c>
      <c r="E62" s="99" t="s">
        <v>328</v>
      </c>
      <c r="F62" s="76"/>
      <c r="G62" s="494">
        <f>G66+G70</f>
        <v>82</v>
      </c>
      <c r="H62" s="6"/>
    </row>
    <row r="63" spans="1:8" ht="138.75" customHeight="1" x14ac:dyDescent="0.25">
      <c r="A63" s="425"/>
      <c r="B63" s="65" t="s">
        <v>327</v>
      </c>
      <c r="C63" s="76" t="s">
        <v>113</v>
      </c>
      <c r="D63" s="76">
        <v>13</v>
      </c>
      <c r="E63" s="99" t="s">
        <v>326</v>
      </c>
      <c r="F63" s="76"/>
      <c r="G63" s="71">
        <v>60</v>
      </c>
      <c r="H63" s="6"/>
    </row>
    <row r="64" spans="1:8" ht="149.25" customHeight="1" x14ac:dyDescent="0.25">
      <c r="A64" s="425"/>
      <c r="B64" s="65" t="s">
        <v>325</v>
      </c>
      <c r="C64" s="76" t="s">
        <v>113</v>
      </c>
      <c r="D64" s="76" t="s">
        <v>302</v>
      </c>
      <c r="E64" s="99" t="s">
        <v>324</v>
      </c>
      <c r="F64" s="76"/>
      <c r="G64" s="71">
        <v>60</v>
      </c>
      <c r="H64" s="6"/>
    </row>
    <row r="65" spans="1:8" ht="157.5" customHeight="1" x14ac:dyDescent="0.25">
      <c r="A65" s="425"/>
      <c r="B65" s="65" t="s">
        <v>323</v>
      </c>
      <c r="C65" s="76" t="s">
        <v>113</v>
      </c>
      <c r="D65" s="76" t="s">
        <v>302</v>
      </c>
      <c r="E65" s="99" t="s">
        <v>322</v>
      </c>
      <c r="F65" s="76"/>
      <c r="G65" s="71">
        <v>60</v>
      </c>
      <c r="H65" s="6"/>
    </row>
    <row r="66" spans="1:8" ht="66.75" customHeight="1" x14ac:dyDescent="0.25">
      <c r="A66" s="425"/>
      <c r="B66" s="65" t="s">
        <v>114</v>
      </c>
      <c r="C66" s="76" t="s">
        <v>113</v>
      </c>
      <c r="D66" s="76">
        <v>13</v>
      </c>
      <c r="E66" s="99" t="s">
        <v>322</v>
      </c>
      <c r="F66" s="76" t="s">
        <v>111</v>
      </c>
      <c r="G66" s="71">
        <v>60</v>
      </c>
      <c r="H66" s="6"/>
    </row>
    <row r="67" spans="1:8" ht="115.5" customHeight="1" x14ac:dyDescent="0.25">
      <c r="A67" s="425"/>
      <c r="B67" s="107" t="s">
        <v>321</v>
      </c>
      <c r="C67" s="76" t="s">
        <v>113</v>
      </c>
      <c r="D67" s="76" t="s">
        <v>302</v>
      </c>
      <c r="E67" s="99" t="s">
        <v>320</v>
      </c>
      <c r="F67" s="76"/>
      <c r="G67" s="71">
        <v>22</v>
      </c>
      <c r="H67" s="6"/>
    </row>
    <row r="68" spans="1:8" ht="138" customHeight="1" x14ac:dyDescent="0.25">
      <c r="A68" s="425"/>
      <c r="B68" s="107" t="s">
        <v>319</v>
      </c>
      <c r="C68" s="76" t="s">
        <v>113</v>
      </c>
      <c r="D68" s="76" t="s">
        <v>302</v>
      </c>
      <c r="E68" s="99" t="s">
        <v>318</v>
      </c>
      <c r="F68" s="76"/>
      <c r="G68" s="71">
        <v>22</v>
      </c>
      <c r="H68" s="6"/>
    </row>
    <row r="69" spans="1:8" ht="136.5" customHeight="1" x14ac:dyDescent="0.25">
      <c r="A69" s="425"/>
      <c r="B69" s="107" t="s">
        <v>317</v>
      </c>
      <c r="C69" s="76" t="s">
        <v>113</v>
      </c>
      <c r="D69" s="76" t="s">
        <v>302</v>
      </c>
      <c r="E69" s="99" t="s">
        <v>316</v>
      </c>
      <c r="F69" s="76"/>
      <c r="G69" s="71">
        <v>22</v>
      </c>
      <c r="H69" s="6"/>
    </row>
    <row r="70" spans="1:8" ht="72.75" customHeight="1" x14ac:dyDescent="0.25">
      <c r="A70" s="425"/>
      <c r="B70" s="65" t="s">
        <v>114</v>
      </c>
      <c r="C70" s="76" t="s">
        <v>113</v>
      </c>
      <c r="D70" s="76" t="s">
        <v>302</v>
      </c>
      <c r="E70" s="99" t="s">
        <v>316</v>
      </c>
      <c r="F70" s="76" t="s">
        <v>111</v>
      </c>
      <c r="G70" s="71">
        <v>22</v>
      </c>
      <c r="H70" s="6"/>
    </row>
    <row r="71" spans="1:8" ht="72.75" customHeight="1" x14ac:dyDescent="0.25">
      <c r="A71" s="425"/>
      <c r="B71" s="65" t="s">
        <v>313</v>
      </c>
      <c r="C71" s="76" t="s">
        <v>113</v>
      </c>
      <c r="D71" s="76">
        <v>13</v>
      </c>
      <c r="E71" s="99" t="s">
        <v>312</v>
      </c>
      <c r="F71" s="76"/>
      <c r="G71" s="392">
        <v>911.1</v>
      </c>
      <c r="H71" s="6"/>
    </row>
    <row r="72" spans="1:8" ht="159.75" customHeight="1" x14ac:dyDescent="0.25">
      <c r="A72" s="425"/>
      <c r="B72" s="65" t="s">
        <v>311</v>
      </c>
      <c r="C72" s="76" t="s">
        <v>113</v>
      </c>
      <c r="D72" s="76">
        <v>13</v>
      </c>
      <c r="E72" s="99" t="s">
        <v>310</v>
      </c>
      <c r="F72" s="76"/>
      <c r="G72" s="71">
        <v>410</v>
      </c>
      <c r="H72" s="6"/>
    </row>
    <row r="73" spans="1:8" ht="177.75" customHeight="1" x14ac:dyDescent="0.25">
      <c r="A73" s="425"/>
      <c r="B73" s="65" t="s">
        <v>309</v>
      </c>
      <c r="C73" s="76" t="s">
        <v>113</v>
      </c>
      <c r="D73" s="76" t="s">
        <v>302</v>
      </c>
      <c r="E73" s="99" t="s">
        <v>308</v>
      </c>
      <c r="F73" s="76"/>
      <c r="G73" s="71">
        <v>410</v>
      </c>
      <c r="H73" s="6"/>
    </row>
    <row r="74" spans="1:8" ht="171.75" customHeight="1" x14ac:dyDescent="0.25">
      <c r="A74" s="425"/>
      <c r="B74" s="65" t="s">
        <v>307</v>
      </c>
      <c r="C74" s="76" t="s">
        <v>113</v>
      </c>
      <c r="D74" s="76" t="s">
        <v>302</v>
      </c>
      <c r="E74" s="99" t="s">
        <v>306</v>
      </c>
      <c r="F74" s="76"/>
      <c r="G74" s="71">
        <v>410</v>
      </c>
      <c r="H74" s="6"/>
    </row>
    <row r="75" spans="1:8" ht="68.25" customHeight="1" x14ac:dyDescent="0.25">
      <c r="A75" s="425"/>
      <c r="B75" s="65" t="s">
        <v>114</v>
      </c>
      <c r="C75" s="76" t="s">
        <v>113</v>
      </c>
      <c r="D75" s="76">
        <v>13</v>
      </c>
      <c r="E75" s="99" t="s">
        <v>306</v>
      </c>
      <c r="F75" s="76" t="s">
        <v>111</v>
      </c>
      <c r="G75" s="71">
        <v>410</v>
      </c>
      <c r="H75" s="6"/>
    </row>
    <row r="76" spans="1:8" ht="162" customHeight="1" x14ac:dyDescent="0.25">
      <c r="A76" s="425"/>
      <c r="B76" s="278" t="s">
        <v>305</v>
      </c>
      <c r="C76" s="99" t="s">
        <v>113</v>
      </c>
      <c r="D76" s="99">
        <v>13</v>
      </c>
      <c r="E76" s="99" t="s">
        <v>304</v>
      </c>
      <c r="F76" s="99"/>
      <c r="G76" s="390">
        <v>501.1</v>
      </c>
      <c r="H76" s="6"/>
    </row>
    <row r="77" spans="1:8" ht="167.25" customHeight="1" x14ac:dyDescent="0.25">
      <c r="A77" s="425"/>
      <c r="B77" s="278" t="s">
        <v>303</v>
      </c>
      <c r="C77" s="99" t="s">
        <v>113</v>
      </c>
      <c r="D77" s="99" t="s">
        <v>302</v>
      </c>
      <c r="E77" s="99" t="s">
        <v>301</v>
      </c>
      <c r="F77" s="99"/>
      <c r="G77" s="390">
        <v>501.1</v>
      </c>
      <c r="H77" s="6"/>
    </row>
    <row r="78" spans="1:8" ht="157.5" customHeight="1" x14ac:dyDescent="0.25">
      <c r="A78" s="425"/>
      <c r="B78" s="278" t="s">
        <v>300</v>
      </c>
      <c r="C78" s="99" t="s">
        <v>113</v>
      </c>
      <c r="D78" s="99">
        <v>13</v>
      </c>
      <c r="E78" s="99" t="s">
        <v>299</v>
      </c>
      <c r="F78" s="99"/>
      <c r="G78" s="390">
        <v>501.1</v>
      </c>
      <c r="H78" s="6"/>
    </row>
    <row r="79" spans="1:8" ht="73.5" customHeight="1" x14ac:dyDescent="0.25">
      <c r="A79" s="425"/>
      <c r="B79" s="65" t="s">
        <v>114</v>
      </c>
      <c r="C79" s="76" t="s">
        <v>113</v>
      </c>
      <c r="D79" s="76">
        <v>13</v>
      </c>
      <c r="E79" s="99" t="s">
        <v>299</v>
      </c>
      <c r="F79" s="76" t="s">
        <v>111</v>
      </c>
      <c r="G79" s="306">
        <v>501.1</v>
      </c>
      <c r="H79" s="6"/>
    </row>
    <row r="80" spans="1:8" ht="61.5" customHeight="1" x14ac:dyDescent="0.25">
      <c r="A80" s="425"/>
      <c r="B80" s="424" t="s">
        <v>298</v>
      </c>
      <c r="C80" s="76" t="s">
        <v>113</v>
      </c>
      <c r="D80" s="76" t="s">
        <v>302</v>
      </c>
      <c r="E80" s="99" t="s">
        <v>371</v>
      </c>
      <c r="F80" s="76"/>
      <c r="G80" s="379">
        <v>883.4</v>
      </c>
      <c r="H80" s="6"/>
    </row>
    <row r="81" spans="1:8" ht="78" customHeight="1" x14ac:dyDescent="0.25">
      <c r="A81" s="425"/>
      <c r="B81" s="5" t="s">
        <v>438</v>
      </c>
      <c r="C81" s="76" t="s">
        <v>113</v>
      </c>
      <c r="D81" s="76" t="s">
        <v>302</v>
      </c>
      <c r="E81" s="99" t="s">
        <v>439</v>
      </c>
      <c r="F81" s="76"/>
      <c r="G81" s="71">
        <v>883.4</v>
      </c>
      <c r="H81" s="6"/>
    </row>
    <row r="82" spans="1:8" ht="37.5" customHeight="1" x14ac:dyDescent="0.25">
      <c r="A82" s="425"/>
      <c r="B82" s="65" t="s">
        <v>343</v>
      </c>
      <c r="C82" s="76" t="s">
        <v>113</v>
      </c>
      <c r="D82" s="76" t="s">
        <v>302</v>
      </c>
      <c r="E82" s="99" t="s">
        <v>439</v>
      </c>
      <c r="F82" s="76" t="s">
        <v>415</v>
      </c>
      <c r="G82" s="392">
        <v>883.4</v>
      </c>
      <c r="H82" s="6"/>
    </row>
    <row r="83" spans="1:8" ht="66" customHeight="1" x14ac:dyDescent="0.25">
      <c r="A83" s="380" t="s">
        <v>31</v>
      </c>
      <c r="B83" s="359" t="s">
        <v>32</v>
      </c>
      <c r="C83" s="376" t="s">
        <v>206</v>
      </c>
      <c r="D83" s="376"/>
      <c r="E83" s="376"/>
      <c r="F83" s="376"/>
      <c r="G83" s="492">
        <v>221.7</v>
      </c>
      <c r="H83" s="6"/>
    </row>
    <row r="84" spans="1:8" ht="57.75" customHeight="1" x14ac:dyDescent="0.25">
      <c r="A84" s="386"/>
      <c r="B84" s="367" t="s">
        <v>33</v>
      </c>
      <c r="C84" s="73" t="s">
        <v>206</v>
      </c>
      <c r="D84" s="73" t="s">
        <v>124</v>
      </c>
      <c r="E84" s="391"/>
      <c r="F84" s="391"/>
      <c r="G84" s="379">
        <v>221.7</v>
      </c>
      <c r="H84" s="6"/>
    </row>
    <row r="85" spans="1:8" ht="58.5" customHeight="1" x14ac:dyDescent="0.25">
      <c r="A85" s="386"/>
      <c r="B85" s="367" t="s">
        <v>298</v>
      </c>
      <c r="C85" s="73" t="s">
        <v>206</v>
      </c>
      <c r="D85" s="73" t="s">
        <v>124</v>
      </c>
      <c r="E85" s="73" t="s">
        <v>296</v>
      </c>
      <c r="F85" s="73"/>
      <c r="G85" s="379">
        <v>221.7</v>
      </c>
      <c r="H85" s="6"/>
    </row>
    <row r="86" spans="1:8" ht="52.5" customHeight="1" x14ac:dyDescent="0.25">
      <c r="A86" s="386"/>
      <c r="B86" s="367" t="s">
        <v>297</v>
      </c>
      <c r="C86" s="73" t="s">
        <v>206</v>
      </c>
      <c r="D86" s="73" t="s">
        <v>124</v>
      </c>
      <c r="E86" s="73" t="s">
        <v>296</v>
      </c>
      <c r="F86" s="73"/>
      <c r="G86" s="379">
        <v>221.7</v>
      </c>
      <c r="H86" s="6"/>
    </row>
    <row r="87" spans="1:8" ht="72" customHeight="1" x14ac:dyDescent="0.25">
      <c r="A87" s="386"/>
      <c r="B87" s="367" t="s">
        <v>295</v>
      </c>
      <c r="C87" s="73" t="s">
        <v>206</v>
      </c>
      <c r="D87" s="73" t="s">
        <v>124</v>
      </c>
      <c r="E87" s="73" t="s">
        <v>294</v>
      </c>
      <c r="F87" s="73"/>
      <c r="G87" s="379">
        <v>221.7</v>
      </c>
      <c r="H87" s="6"/>
    </row>
    <row r="88" spans="1:8" ht="117" customHeight="1" x14ac:dyDescent="0.25">
      <c r="A88" s="386"/>
      <c r="B88" s="367" t="s">
        <v>154</v>
      </c>
      <c r="C88" s="73" t="s">
        <v>206</v>
      </c>
      <c r="D88" s="73" t="s">
        <v>124</v>
      </c>
      <c r="E88" s="73" t="s">
        <v>294</v>
      </c>
      <c r="F88" s="73" t="s">
        <v>151</v>
      </c>
      <c r="G88" s="379">
        <v>221.7</v>
      </c>
      <c r="H88" s="6"/>
    </row>
    <row r="89" spans="1:8" ht="69" customHeight="1" x14ac:dyDescent="0.25">
      <c r="A89" s="380" t="s">
        <v>34</v>
      </c>
      <c r="B89" s="359" t="s">
        <v>35</v>
      </c>
      <c r="C89" s="376" t="s">
        <v>124</v>
      </c>
      <c r="D89" s="376"/>
      <c r="E89" s="376"/>
      <c r="F89" s="376"/>
      <c r="G89" s="492">
        <v>8978.4</v>
      </c>
      <c r="H89" s="6"/>
    </row>
    <row r="90" spans="1:8" ht="101.25" customHeight="1" x14ac:dyDescent="0.25">
      <c r="A90" s="386"/>
      <c r="B90" s="367" t="s">
        <v>293</v>
      </c>
      <c r="C90" s="73" t="s">
        <v>124</v>
      </c>
      <c r="D90" s="73" t="s">
        <v>218</v>
      </c>
      <c r="E90" s="73"/>
      <c r="F90" s="73"/>
      <c r="G90" s="406">
        <f>G91+G118</f>
        <v>8876.4000000000015</v>
      </c>
      <c r="H90" s="6"/>
    </row>
    <row r="91" spans="1:8" s="25" customFormat="1" ht="138.75" customHeight="1" x14ac:dyDescent="0.25">
      <c r="A91" s="248"/>
      <c r="B91" s="65" t="s">
        <v>292</v>
      </c>
      <c r="C91" s="76" t="s">
        <v>124</v>
      </c>
      <c r="D91" s="76" t="s">
        <v>218</v>
      </c>
      <c r="E91" s="99" t="s">
        <v>291</v>
      </c>
      <c r="F91" s="76"/>
      <c r="G91" s="393">
        <f>G95+G99+G103+G107+G111+G115</f>
        <v>8226.4000000000015</v>
      </c>
      <c r="H91" s="6"/>
    </row>
    <row r="92" spans="1:8" ht="209.25" customHeight="1" x14ac:dyDescent="0.25">
      <c r="A92" s="426"/>
      <c r="B92" s="65" t="s">
        <v>290</v>
      </c>
      <c r="C92" s="76" t="s">
        <v>124</v>
      </c>
      <c r="D92" s="76" t="s">
        <v>218</v>
      </c>
      <c r="E92" s="99" t="s">
        <v>289</v>
      </c>
      <c r="F92" s="76"/>
      <c r="G92" s="104">
        <v>76.2</v>
      </c>
      <c r="H92" s="6"/>
    </row>
    <row r="93" spans="1:8" ht="186.75" customHeight="1" x14ac:dyDescent="0.25">
      <c r="A93" s="425"/>
      <c r="B93" s="65" t="s">
        <v>288</v>
      </c>
      <c r="C93" s="76" t="s">
        <v>287</v>
      </c>
      <c r="D93" s="76" t="s">
        <v>218</v>
      </c>
      <c r="E93" s="99" t="s">
        <v>286</v>
      </c>
      <c r="F93" s="76"/>
      <c r="G93" s="104">
        <v>76.2</v>
      </c>
      <c r="H93" s="6"/>
    </row>
    <row r="94" spans="1:8" ht="191.25" customHeight="1" x14ac:dyDescent="0.25">
      <c r="A94" s="382"/>
      <c r="B94" s="65" t="s">
        <v>285</v>
      </c>
      <c r="C94" s="76" t="s">
        <v>124</v>
      </c>
      <c r="D94" s="76" t="s">
        <v>218</v>
      </c>
      <c r="E94" s="383" t="s">
        <v>527</v>
      </c>
      <c r="F94" s="395"/>
      <c r="G94" s="104">
        <v>76.2</v>
      </c>
      <c r="H94" s="6"/>
    </row>
    <row r="95" spans="1:8" ht="47.25" customHeight="1" x14ac:dyDescent="0.25">
      <c r="A95" s="382"/>
      <c r="B95" s="65" t="s">
        <v>270</v>
      </c>
      <c r="C95" s="76" t="s">
        <v>277</v>
      </c>
      <c r="D95" s="76" t="s">
        <v>218</v>
      </c>
      <c r="E95" s="383" t="s">
        <v>284</v>
      </c>
      <c r="F95" s="76" t="s">
        <v>268</v>
      </c>
      <c r="G95" s="104">
        <v>76.2</v>
      </c>
      <c r="H95" s="6"/>
    </row>
    <row r="96" spans="1:8" ht="174.75" customHeight="1" x14ac:dyDescent="0.25">
      <c r="A96" s="382"/>
      <c r="B96" s="65" t="s">
        <v>283</v>
      </c>
      <c r="C96" s="76" t="s">
        <v>278</v>
      </c>
      <c r="D96" s="76" t="s">
        <v>218</v>
      </c>
      <c r="E96" s="99" t="s">
        <v>282</v>
      </c>
      <c r="F96" s="76"/>
      <c r="G96" s="71">
        <v>155.80000000000001</v>
      </c>
      <c r="H96" s="6"/>
    </row>
    <row r="97" spans="1:8" ht="201.75" customHeight="1" x14ac:dyDescent="0.25">
      <c r="A97" s="382"/>
      <c r="B97" s="65" t="s">
        <v>281</v>
      </c>
      <c r="C97" s="76" t="s">
        <v>124</v>
      </c>
      <c r="D97" s="76" t="s">
        <v>218</v>
      </c>
      <c r="E97" s="99" t="s">
        <v>280</v>
      </c>
      <c r="F97" s="76"/>
      <c r="G97" s="71">
        <v>155.80000000000001</v>
      </c>
      <c r="H97" s="6"/>
    </row>
    <row r="98" spans="1:8" ht="216.75" customHeight="1" x14ac:dyDescent="0.25">
      <c r="A98" s="382"/>
      <c r="B98" s="65" t="s">
        <v>279</v>
      </c>
      <c r="C98" s="76" t="s">
        <v>278</v>
      </c>
      <c r="D98" s="76" t="s">
        <v>218</v>
      </c>
      <c r="E98" s="396" t="s">
        <v>528</v>
      </c>
      <c r="F98" s="76"/>
      <c r="G98" s="71">
        <v>155.80000000000001</v>
      </c>
      <c r="H98" s="117"/>
    </row>
    <row r="99" spans="1:8" ht="45.75" customHeight="1" x14ac:dyDescent="0.25">
      <c r="A99" s="386"/>
      <c r="B99" s="65" t="s">
        <v>270</v>
      </c>
      <c r="C99" s="76" t="s">
        <v>277</v>
      </c>
      <c r="D99" s="76" t="s">
        <v>218</v>
      </c>
      <c r="E99" s="383" t="s">
        <v>276</v>
      </c>
      <c r="F99" s="76" t="s">
        <v>268</v>
      </c>
      <c r="G99" s="71">
        <v>155.80000000000001</v>
      </c>
      <c r="H99" s="6"/>
    </row>
    <row r="100" spans="1:8" ht="174.75" customHeight="1" x14ac:dyDescent="0.25">
      <c r="A100" s="382"/>
      <c r="B100" s="65" t="s">
        <v>275</v>
      </c>
      <c r="C100" s="76" t="s">
        <v>124</v>
      </c>
      <c r="D100" s="76" t="s">
        <v>218</v>
      </c>
      <c r="E100" s="99" t="s">
        <v>274</v>
      </c>
      <c r="F100" s="76"/>
      <c r="G100" s="71">
        <v>187.8</v>
      </c>
      <c r="H100" s="6"/>
    </row>
    <row r="101" spans="1:8" ht="165" customHeight="1" x14ac:dyDescent="0.25">
      <c r="A101" s="382"/>
      <c r="B101" s="65" t="s">
        <v>273</v>
      </c>
      <c r="C101" s="76" t="s">
        <v>124</v>
      </c>
      <c r="D101" s="76" t="s">
        <v>218</v>
      </c>
      <c r="E101" s="99" t="s">
        <v>272</v>
      </c>
      <c r="F101" s="76"/>
      <c r="G101" s="71">
        <v>187.8</v>
      </c>
      <c r="H101" s="6"/>
    </row>
    <row r="102" spans="1:8" ht="186" customHeight="1" x14ac:dyDescent="0.25">
      <c r="A102" s="382"/>
      <c r="B102" s="65" t="s">
        <v>271</v>
      </c>
      <c r="C102" s="76" t="s">
        <v>124</v>
      </c>
      <c r="D102" s="76" t="s">
        <v>218</v>
      </c>
      <c r="E102" s="383" t="s">
        <v>269</v>
      </c>
      <c r="F102" s="76"/>
      <c r="G102" s="71">
        <v>187.8</v>
      </c>
      <c r="H102" s="6"/>
    </row>
    <row r="103" spans="1:8" ht="31.5" customHeight="1" x14ac:dyDescent="0.25">
      <c r="A103" s="382"/>
      <c r="B103" s="65" t="s">
        <v>270</v>
      </c>
      <c r="C103" s="76" t="s">
        <v>124</v>
      </c>
      <c r="D103" s="76" t="s">
        <v>218</v>
      </c>
      <c r="E103" s="383" t="s">
        <v>269</v>
      </c>
      <c r="F103" s="76" t="s">
        <v>268</v>
      </c>
      <c r="G103" s="71">
        <v>187.8</v>
      </c>
      <c r="H103" s="6"/>
    </row>
    <row r="104" spans="1:8" ht="159" customHeight="1" x14ac:dyDescent="0.25">
      <c r="A104" s="382"/>
      <c r="B104" s="65" t="s">
        <v>267</v>
      </c>
      <c r="C104" s="76" t="s">
        <v>124</v>
      </c>
      <c r="D104" s="76" t="s">
        <v>218</v>
      </c>
      <c r="E104" s="99" t="s">
        <v>266</v>
      </c>
      <c r="F104" s="76"/>
      <c r="G104" s="71">
        <v>506.9</v>
      </c>
      <c r="H104" s="6"/>
    </row>
    <row r="105" spans="1:8" ht="182.25" customHeight="1" x14ac:dyDescent="0.25">
      <c r="A105" s="382"/>
      <c r="B105" s="65" t="s">
        <v>265</v>
      </c>
      <c r="C105" s="76" t="s">
        <v>124</v>
      </c>
      <c r="D105" s="76" t="s">
        <v>218</v>
      </c>
      <c r="E105" s="99" t="s">
        <v>264</v>
      </c>
      <c r="F105" s="76"/>
      <c r="G105" s="71">
        <v>506.9</v>
      </c>
      <c r="H105" s="6"/>
    </row>
    <row r="106" spans="1:8" ht="195.75" customHeight="1" x14ac:dyDescent="0.25">
      <c r="A106" s="382"/>
      <c r="B106" s="65" t="s">
        <v>263</v>
      </c>
      <c r="C106" s="76" t="s">
        <v>124</v>
      </c>
      <c r="D106" s="76" t="s">
        <v>218</v>
      </c>
      <c r="E106" s="73" t="s">
        <v>473</v>
      </c>
      <c r="F106" s="76"/>
      <c r="G106" s="71">
        <v>506.9</v>
      </c>
      <c r="H106" s="6"/>
    </row>
    <row r="107" spans="1:8" ht="76.5" customHeight="1" x14ac:dyDescent="0.25">
      <c r="A107" s="382"/>
      <c r="B107" s="65" t="s">
        <v>114</v>
      </c>
      <c r="C107" s="76" t="s">
        <v>124</v>
      </c>
      <c r="D107" s="76" t="s">
        <v>218</v>
      </c>
      <c r="E107" s="99" t="s">
        <v>473</v>
      </c>
      <c r="F107" s="76" t="s">
        <v>111</v>
      </c>
      <c r="G107" s="71">
        <v>506.9</v>
      </c>
      <c r="H107" s="6"/>
    </row>
    <row r="108" spans="1:8" s="23" customFormat="1" ht="66" customHeight="1" x14ac:dyDescent="0.25">
      <c r="A108" s="382"/>
      <c r="B108" s="65" t="s">
        <v>508</v>
      </c>
      <c r="C108" s="76" t="s">
        <v>124</v>
      </c>
      <c r="D108" s="76" t="s">
        <v>218</v>
      </c>
      <c r="E108" s="99" t="s">
        <v>505</v>
      </c>
      <c r="F108" s="76"/>
      <c r="G108" s="71">
        <v>948.6</v>
      </c>
      <c r="H108" s="247"/>
    </row>
    <row r="109" spans="1:8" ht="198.75" customHeight="1" x14ac:dyDescent="0.25">
      <c r="A109" s="382"/>
      <c r="B109" s="65" t="s">
        <v>509</v>
      </c>
      <c r="C109" s="76" t="s">
        <v>124</v>
      </c>
      <c r="D109" s="76" t="s">
        <v>218</v>
      </c>
      <c r="E109" s="99" t="s">
        <v>506</v>
      </c>
      <c r="F109" s="76"/>
      <c r="G109" s="71">
        <v>948.6</v>
      </c>
      <c r="H109" s="6"/>
    </row>
    <row r="110" spans="1:8" ht="57.75" customHeight="1" x14ac:dyDescent="0.25">
      <c r="A110" s="382"/>
      <c r="B110" s="65" t="s">
        <v>529</v>
      </c>
      <c r="C110" s="76" t="s">
        <v>124</v>
      </c>
      <c r="D110" s="76" t="s">
        <v>218</v>
      </c>
      <c r="E110" s="99" t="s">
        <v>507</v>
      </c>
      <c r="F110" s="76"/>
      <c r="G110" s="71">
        <v>948.6</v>
      </c>
      <c r="H110" s="6"/>
    </row>
    <row r="111" spans="1:8" s="23" customFormat="1" ht="71.25" customHeight="1" x14ac:dyDescent="0.25">
      <c r="A111" s="382"/>
      <c r="B111" s="65" t="s">
        <v>114</v>
      </c>
      <c r="C111" s="76" t="s">
        <v>124</v>
      </c>
      <c r="D111" s="76" t="s">
        <v>218</v>
      </c>
      <c r="E111" s="99" t="s">
        <v>507</v>
      </c>
      <c r="F111" s="76" t="s">
        <v>111</v>
      </c>
      <c r="G111" s="71">
        <v>948.6</v>
      </c>
      <c r="H111" s="247"/>
    </row>
    <row r="112" spans="1:8" s="23" customFormat="1" ht="71.25" customHeight="1" x14ac:dyDescent="0.25">
      <c r="A112" s="382"/>
      <c r="B112" s="65" t="s">
        <v>508</v>
      </c>
      <c r="C112" s="76" t="s">
        <v>124</v>
      </c>
      <c r="D112" s="76" t="s">
        <v>218</v>
      </c>
      <c r="E112" s="99" t="s">
        <v>559</v>
      </c>
      <c r="F112" s="76"/>
      <c r="G112" s="71">
        <v>6351.1</v>
      </c>
      <c r="H112" s="247"/>
    </row>
    <row r="113" spans="1:8" s="23" customFormat="1" ht="101.25" customHeight="1" x14ac:dyDescent="0.25">
      <c r="A113" s="382"/>
      <c r="B113" s="332" t="s">
        <v>574</v>
      </c>
      <c r="C113" s="76" t="s">
        <v>124</v>
      </c>
      <c r="D113" s="76" t="s">
        <v>218</v>
      </c>
      <c r="E113" s="99" t="s">
        <v>560</v>
      </c>
      <c r="F113" s="76"/>
      <c r="G113" s="71">
        <v>6351.1</v>
      </c>
      <c r="H113" s="247"/>
    </row>
    <row r="114" spans="1:8" s="23" customFormat="1" ht="71.25" customHeight="1" x14ac:dyDescent="0.25">
      <c r="A114" s="382"/>
      <c r="B114" s="65" t="s">
        <v>529</v>
      </c>
      <c r="C114" s="76" t="s">
        <v>124</v>
      </c>
      <c r="D114" s="76" t="s">
        <v>218</v>
      </c>
      <c r="E114" s="99" t="s">
        <v>561</v>
      </c>
      <c r="F114" s="76"/>
      <c r="G114" s="71">
        <v>6351.1</v>
      </c>
      <c r="H114" s="247"/>
    </row>
    <row r="115" spans="1:8" s="23" customFormat="1" ht="71.25" customHeight="1" x14ac:dyDescent="0.25">
      <c r="A115" s="382"/>
      <c r="B115" s="65" t="s">
        <v>114</v>
      </c>
      <c r="C115" s="76" t="s">
        <v>124</v>
      </c>
      <c r="D115" s="76" t="s">
        <v>218</v>
      </c>
      <c r="E115" s="99" t="s">
        <v>561</v>
      </c>
      <c r="F115" s="76" t="s">
        <v>111</v>
      </c>
      <c r="G115" s="379">
        <v>6351.1</v>
      </c>
      <c r="H115" s="247"/>
    </row>
    <row r="116" spans="1:8" s="190" customFormat="1" ht="60.75" customHeight="1" x14ac:dyDescent="0.25">
      <c r="A116" s="400"/>
      <c r="B116" s="367" t="s">
        <v>491</v>
      </c>
      <c r="C116" s="73" t="s">
        <v>124</v>
      </c>
      <c r="D116" s="73" t="s">
        <v>218</v>
      </c>
      <c r="E116" s="73" t="s">
        <v>492</v>
      </c>
      <c r="F116" s="73"/>
      <c r="G116" s="379">
        <f>G117</f>
        <v>650</v>
      </c>
      <c r="H116" s="117"/>
    </row>
    <row r="117" spans="1:8" ht="117" customHeight="1" x14ac:dyDescent="0.25">
      <c r="A117" s="400"/>
      <c r="B117" s="367" t="s">
        <v>493</v>
      </c>
      <c r="C117" s="73" t="s">
        <v>124</v>
      </c>
      <c r="D117" s="73" t="s">
        <v>218</v>
      </c>
      <c r="E117" s="73" t="s">
        <v>494</v>
      </c>
      <c r="F117" s="73"/>
      <c r="G117" s="71">
        <v>650</v>
      </c>
      <c r="H117" s="6"/>
    </row>
    <row r="118" spans="1:8" ht="70.5" customHeight="1" x14ac:dyDescent="0.25">
      <c r="A118" s="382"/>
      <c r="B118" s="367" t="s">
        <v>114</v>
      </c>
      <c r="C118" s="73" t="s">
        <v>124</v>
      </c>
      <c r="D118" s="73" t="s">
        <v>218</v>
      </c>
      <c r="E118" s="73" t="s">
        <v>494</v>
      </c>
      <c r="F118" s="73" t="s">
        <v>111</v>
      </c>
      <c r="G118" s="71">
        <v>650</v>
      </c>
      <c r="H118" s="6"/>
    </row>
    <row r="119" spans="1:8" ht="70.5" customHeight="1" x14ac:dyDescent="0.25">
      <c r="A119" s="397"/>
      <c r="B119" s="313" t="s">
        <v>536</v>
      </c>
      <c r="C119" s="398" t="s">
        <v>124</v>
      </c>
      <c r="D119" s="398" t="s">
        <v>125</v>
      </c>
      <c r="E119" s="398"/>
      <c r="F119" s="398"/>
      <c r="G119" s="399">
        <v>70</v>
      </c>
      <c r="H119" s="6"/>
    </row>
    <row r="120" spans="1:8" ht="87.75" customHeight="1" x14ac:dyDescent="0.25">
      <c r="A120" s="382"/>
      <c r="B120" s="367" t="s">
        <v>262</v>
      </c>
      <c r="C120" s="73" t="s">
        <v>124</v>
      </c>
      <c r="D120" s="73" t="s">
        <v>125</v>
      </c>
      <c r="E120" s="73" t="s">
        <v>261</v>
      </c>
      <c r="F120" s="73"/>
      <c r="G120" s="71">
        <v>70</v>
      </c>
      <c r="H120" s="6"/>
    </row>
    <row r="121" spans="1:8" ht="154.5" customHeight="1" x14ac:dyDescent="0.25">
      <c r="A121" s="382"/>
      <c r="B121" s="367" t="s">
        <v>260</v>
      </c>
      <c r="C121" s="73" t="s">
        <v>124</v>
      </c>
      <c r="D121" s="73">
        <v>10</v>
      </c>
      <c r="E121" s="73" t="s">
        <v>259</v>
      </c>
      <c r="F121" s="73"/>
      <c r="G121" s="379">
        <v>70</v>
      </c>
      <c r="H121" s="6"/>
    </row>
    <row r="122" spans="1:8" ht="175.5" customHeight="1" x14ac:dyDescent="0.25">
      <c r="A122" s="382"/>
      <c r="B122" s="367" t="s">
        <v>258</v>
      </c>
      <c r="C122" s="73" t="s">
        <v>124</v>
      </c>
      <c r="D122" s="73" t="s">
        <v>125</v>
      </c>
      <c r="E122" s="73" t="s">
        <v>257</v>
      </c>
      <c r="F122" s="73"/>
      <c r="G122" s="379">
        <v>70</v>
      </c>
      <c r="H122" s="6"/>
    </row>
    <row r="123" spans="1:8" ht="165.75" customHeight="1" x14ac:dyDescent="0.25">
      <c r="A123" s="382"/>
      <c r="B123" s="65" t="s">
        <v>256</v>
      </c>
      <c r="C123" s="76" t="s">
        <v>124</v>
      </c>
      <c r="D123" s="76">
        <v>10</v>
      </c>
      <c r="E123" s="99" t="s">
        <v>255</v>
      </c>
      <c r="F123" s="76"/>
      <c r="G123" s="379">
        <v>70</v>
      </c>
      <c r="H123" s="6"/>
    </row>
    <row r="124" spans="1:8" ht="66.75" customHeight="1" x14ac:dyDescent="0.25">
      <c r="A124" s="382"/>
      <c r="B124" s="65" t="s">
        <v>114</v>
      </c>
      <c r="C124" s="76" t="s">
        <v>124</v>
      </c>
      <c r="D124" s="76">
        <v>10</v>
      </c>
      <c r="E124" s="99" t="s">
        <v>255</v>
      </c>
      <c r="F124" s="76" t="s">
        <v>111</v>
      </c>
      <c r="G124" s="410">
        <v>70</v>
      </c>
      <c r="H124" s="6"/>
    </row>
    <row r="125" spans="1:8" s="116" customFormat="1" ht="71.25" customHeight="1" x14ac:dyDescent="0.25">
      <c r="A125" s="380"/>
      <c r="B125" s="359" t="s">
        <v>38</v>
      </c>
      <c r="C125" s="376" t="s">
        <v>124</v>
      </c>
      <c r="D125" s="376">
        <v>14</v>
      </c>
      <c r="E125" s="376"/>
      <c r="F125" s="376"/>
      <c r="G125" s="378">
        <f>G130+G134+G138</f>
        <v>32</v>
      </c>
      <c r="H125" s="117"/>
    </row>
    <row r="126" spans="1:8" s="116" customFormat="1" ht="72.75" customHeight="1" x14ac:dyDescent="0.25">
      <c r="A126" s="380"/>
      <c r="B126" s="384" t="s">
        <v>545</v>
      </c>
      <c r="C126" s="377" t="s">
        <v>124</v>
      </c>
      <c r="D126" s="377" t="s">
        <v>237</v>
      </c>
      <c r="E126" s="377" t="s">
        <v>261</v>
      </c>
      <c r="F126" s="377"/>
      <c r="G126" s="385">
        <f>G130+G134+G138</f>
        <v>32</v>
      </c>
      <c r="H126" s="117"/>
    </row>
    <row r="127" spans="1:8" ht="85.5" customHeight="1" x14ac:dyDescent="0.25">
      <c r="A127" s="382"/>
      <c r="B127" s="65" t="s">
        <v>254</v>
      </c>
      <c r="C127" s="76" t="s">
        <v>124</v>
      </c>
      <c r="D127" s="76">
        <v>14</v>
      </c>
      <c r="E127" s="99" t="s">
        <v>253</v>
      </c>
      <c r="F127" s="76"/>
      <c r="G127" s="71">
        <v>10</v>
      </c>
      <c r="H127" s="6"/>
    </row>
    <row r="128" spans="1:8" ht="105.75" customHeight="1" x14ac:dyDescent="0.25">
      <c r="A128" s="382"/>
      <c r="B128" s="65" t="s">
        <v>252</v>
      </c>
      <c r="C128" s="76" t="s">
        <v>124</v>
      </c>
      <c r="D128" s="76" t="s">
        <v>237</v>
      </c>
      <c r="E128" s="99" t="s">
        <v>251</v>
      </c>
      <c r="F128" s="76"/>
      <c r="G128" s="71">
        <v>10</v>
      </c>
      <c r="H128" s="6"/>
    </row>
    <row r="129" spans="1:8" ht="111" customHeight="1" x14ac:dyDescent="0.25">
      <c r="A129" s="386"/>
      <c r="B129" s="65" t="s">
        <v>250</v>
      </c>
      <c r="C129" s="76" t="s">
        <v>124</v>
      </c>
      <c r="D129" s="76">
        <v>14</v>
      </c>
      <c r="E129" s="99" t="s">
        <v>249</v>
      </c>
      <c r="F129" s="76"/>
      <c r="G129" s="71">
        <v>10</v>
      </c>
      <c r="H129" s="6" t="s">
        <v>1</v>
      </c>
    </row>
    <row r="130" spans="1:8" ht="82.5" customHeight="1" x14ac:dyDescent="0.25">
      <c r="A130" s="400"/>
      <c r="B130" s="65" t="s">
        <v>114</v>
      </c>
      <c r="C130" s="76" t="s">
        <v>124</v>
      </c>
      <c r="D130" s="76">
        <v>14</v>
      </c>
      <c r="E130" s="99" t="s">
        <v>249</v>
      </c>
      <c r="F130" s="76" t="s">
        <v>111</v>
      </c>
      <c r="G130" s="103">
        <v>10</v>
      </c>
      <c r="H130" s="6"/>
    </row>
    <row r="131" spans="1:8" ht="147" customHeight="1" x14ac:dyDescent="0.25">
      <c r="A131" s="382"/>
      <c r="B131" s="65" t="s">
        <v>248</v>
      </c>
      <c r="C131" s="76" t="s">
        <v>124</v>
      </c>
      <c r="D131" s="76">
        <v>14</v>
      </c>
      <c r="E131" s="99" t="s">
        <v>247</v>
      </c>
      <c r="F131" s="76"/>
      <c r="G131" s="71">
        <v>12</v>
      </c>
      <c r="H131" s="6"/>
    </row>
    <row r="132" spans="1:8" ht="162" customHeight="1" x14ac:dyDescent="0.25">
      <c r="A132" s="382"/>
      <c r="B132" s="65" t="s">
        <v>246</v>
      </c>
      <c r="C132" s="76" t="s">
        <v>124</v>
      </c>
      <c r="D132" s="76" t="s">
        <v>237</v>
      </c>
      <c r="E132" s="99" t="s">
        <v>245</v>
      </c>
      <c r="F132" s="76"/>
      <c r="G132" s="71">
        <v>12</v>
      </c>
      <c r="H132" s="6"/>
    </row>
    <row r="133" spans="1:8" ht="158.25" customHeight="1" x14ac:dyDescent="0.25">
      <c r="A133" s="382"/>
      <c r="B133" s="65" t="s">
        <v>244</v>
      </c>
      <c r="C133" s="76" t="s">
        <v>124</v>
      </c>
      <c r="D133" s="76">
        <v>14</v>
      </c>
      <c r="E133" s="99" t="s">
        <v>243</v>
      </c>
      <c r="F133" s="76"/>
      <c r="G133" s="71">
        <v>12</v>
      </c>
      <c r="H133" s="6"/>
    </row>
    <row r="134" spans="1:8" ht="80.25" customHeight="1" x14ac:dyDescent="0.25">
      <c r="A134" s="382"/>
      <c r="B134" s="65" t="s">
        <v>114</v>
      </c>
      <c r="C134" s="76" t="s">
        <v>124</v>
      </c>
      <c r="D134" s="76">
        <v>14</v>
      </c>
      <c r="E134" s="99" t="s">
        <v>243</v>
      </c>
      <c r="F134" s="76" t="s">
        <v>111</v>
      </c>
      <c r="G134" s="406">
        <v>12</v>
      </c>
      <c r="H134" s="6"/>
    </row>
    <row r="135" spans="1:8" ht="79.5" customHeight="1" x14ac:dyDescent="0.25">
      <c r="A135" s="386"/>
      <c r="B135" s="65" t="s">
        <v>242</v>
      </c>
      <c r="C135" s="76" t="s">
        <v>124</v>
      </c>
      <c r="D135" s="76">
        <v>14</v>
      </c>
      <c r="E135" s="99" t="s">
        <v>241</v>
      </c>
      <c r="F135" s="76"/>
      <c r="G135" s="71">
        <f>G138</f>
        <v>10</v>
      </c>
      <c r="H135" s="6"/>
    </row>
    <row r="136" spans="1:8" ht="80.25" customHeight="1" x14ac:dyDescent="0.25">
      <c r="A136" s="382"/>
      <c r="B136" s="65" t="s">
        <v>240</v>
      </c>
      <c r="C136" s="76" t="s">
        <v>124</v>
      </c>
      <c r="D136" s="76">
        <v>14</v>
      </c>
      <c r="E136" s="99" t="s">
        <v>239</v>
      </c>
      <c r="F136" s="76"/>
      <c r="G136" s="71">
        <v>10</v>
      </c>
      <c r="H136" s="6"/>
    </row>
    <row r="137" spans="1:8" ht="86.25" customHeight="1" x14ac:dyDescent="0.25">
      <c r="A137" s="382"/>
      <c r="B137" s="65" t="s">
        <v>238</v>
      </c>
      <c r="C137" s="76" t="s">
        <v>124</v>
      </c>
      <c r="D137" s="76" t="s">
        <v>237</v>
      </c>
      <c r="E137" s="99" t="s">
        <v>236</v>
      </c>
      <c r="F137" s="76"/>
      <c r="G137" s="71">
        <v>10</v>
      </c>
      <c r="H137" s="6"/>
    </row>
    <row r="138" spans="1:8" ht="74.25" customHeight="1" x14ac:dyDescent="0.25">
      <c r="A138" s="382"/>
      <c r="B138" s="65" t="s">
        <v>114</v>
      </c>
      <c r="C138" s="76" t="s">
        <v>124</v>
      </c>
      <c r="D138" s="76">
        <v>14</v>
      </c>
      <c r="E138" s="99" t="s">
        <v>236</v>
      </c>
      <c r="F138" s="76" t="s">
        <v>111</v>
      </c>
      <c r="G138" s="379">
        <v>10</v>
      </c>
      <c r="H138" s="6"/>
    </row>
    <row r="139" spans="1:8" ht="54.75" customHeight="1" x14ac:dyDescent="0.25">
      <c r="A139" s="382" t="s">
        <v>39</v>
      </c>
      <c r="B139" s="97" t="s">
        <v>40</v>
      </c>
      <c r="C139" s="95" t="s">
        <v>210</v>
      </c>
      <c r="D139" s="95"/>
      <c r="E139" s="96"/>
      <c r="F139" s="95"/>
      <c r="G139" s="408">
        <f>G140+G145+G158</f>
        <v>39573.800000000003</v>
      </c>
      <c r="H139" s="6"/>
    </row>
    <row r="140" spans="1:8" ht="69.75" customHeight="1" x14ac:dyDescent="0.25">
      <c r="A140" s="386"/>
      <c r="B140" s="367" t="s">
        <v>41</v>
      </c>
      <c r="C140" s="73" t="s">
        <v>210</v>
      </c>
      <c r="D140" s="73" t="s">
        <v>182</v>
      </c>
      <c r="E140" s="73"/>
      <c r="F140" s="73"/>
      <c r="G140" s="379">
        <f>G144</f>
        <v>10</v>
      </c>
      <c r="H140" s="6"/>
    </row>
    <row r="141" spans="1:8" ht="87.75" customHeight="1" x14ac:dyDescent="0.25">
      <c r="A141" s="382"/>
      <c r="B141" s="65" t="s">
        <v>235</v>
      </c>
      <c r="C141" s="76" t="s">
        <v>210</v>
      </c>
      <c r="D141" s="76" t="s">
        <v>182</v>
      </c>
      <c r="E141" s="99" t="s">
        <v>234</v>
      </c>
      <c r="F141" s="76"/>
      <c r="G141" s="71">
        <v>10</v>
      </c>
      <c r="H141" s="6"/>
    </row>
    <row r="142" spans="1:8" ht="89.25" customHeight="1" x14ac:dyDescent="0.25">
      <c r="A142" s="382"/>
      <c r="B142" s="65" t="s">
        <v>233</v>
      </c>
      <c r="C142" s="76" t="s">
        <v>210</v>
      </c>
      <c r="D142" s="76" t="s">
        <v>182</v>
      </c>
      <c r="E142" s="99" t="s">
        <v>232</v>
      </c>
      <c r="F142" s="76"/>
      <c r="G142" s="71">
        <v>10</v>
      </c>
      <c r="H142" s="6"/>
    </row>
    <row r="143" spans="1:8" ht="107.25" customHeight="1" x14ac:dyDescent="0.25">
      <c r="A143" s="382"/>
      <c r="B143" s="65" t="s">
        <v>231</v>
      </c>
      <c r="C143" s="76" t="s">
        <v>210</v>
      </c>
      <c r="D143" s="76" t="s">
        <v>182</v>
      </c>
      <c r="E143" s="99" t="s">
        <v>230</v>
      </c>
      <c r="F143" s="76"/>
      <c r="G143" s="71">
        <v>10</v>
      </c>
      <c r="H143" s="6"/>
    </row>
    <row r="144" spans="1:8" ht="76.5" customHeight="1" x14ac:dyDescent="0.25">
      <c r="A144" s="382"/>
      <c r="B144" s="65" t="s">
        <v>114</v>
      </c>
      <c r="C144" s="76" t="s">
        <v>210</v>
      </c>
      <c r="D144" s="76" t="s">
        <v>182</v>
      </c>
      <c r="E144" s="99" t="s">
        <v>230</v>
      </c>
      <c r="F144" s="76" t="s">
        <v>111</v>
      </c>
      <c r="G144" s="103">
        <v>10</v>
      </c>
      <c r="H144" s="6"/>
    </row>
    <row r="145" spans="1:8" ht="45.75" customHeight="1" x14ac:dyDescent="0.25">
      <c r="A145" s="394"/>
      <c r="B145" s="278" t="s">
        <v>42</v>
      </c>
      <c r="C145" s="99" t="s">
        <v>210</v>
      </c>
      <c r="D145" s="99" t="s">
        <v>218</v>
      </c>
      <c r="E145" s="99"/>
      <c r="F145" s="99"/>
      <c r="G145" s="407">
        <f>G150+G154+G157</f>
        <v>39553.800000000003</v>
      </c>
      <c r="H145" s="6"/>
    </row>
    <row r="146" spans="1:8" ht="93" customHeight="1" x14ac:dyDescent="0.25">
      <c r="A146" s="394"/>
      <c r="B146" s="278" t="s">
        <v>545</v>
      </c>
      <c r="C146" s="99" t="s">
        <v>210</v>
      </c>
      <c r="D146" s="99" t="s">
        <v>218</v>
      </c>
      <c r="E146" s="99" t="s">
        <v>261</v>
      </c>
      <c r="F146" s="99"/>
      <c r="G146" s="401">
        <v>300</v>
      </c>
      <c r="H146" s="6"/>
    </row>
    <row r="147" spans="1:8" ht="126.75" customHeight="1" x14ac:dyDescent="0.25">
      <c r="A147" s="382"/>
      <c r="B147" s="65" t="s">
        <v>229</v>
      </c>
      <c r="C147" s="76" t="s">
        <v>210</v>
      </c>
      <c r="D147" s="76" t="s">
        <v>218</v>
      </c>
      <c r="E147" s="99" t="s">
        <v>228</v>
      </c>
      <c r="F147" s="76"/>
      <c r="G147" s="71">
        <v>300</v>
      </c>
      <c r="H147" s="6"/>
    </row>
    <row r="148" spans="1:8" ht="147.75" customHeight="1" x14ac:dyDescent="0.25">
      <c r="A148" s="382"/>
      <c r="B148" s="65" t="s">
        <v>227</v>
      </c>
      <c r="C148" s="76" t="s">
        <v>210</v>
      </c>
      <c r="D148" s="76" t="s">
        <v>218</v>
      </c>
      <c r="E148" s="99" t="s">
        <v>226</v>
      </c>
      <c r="F148" s="76"/>
      <c r="G148" s="71">
        <v>300</v>
      </c>
      <c r="H148" s="6"/>
    </row>
    <row r="149" spans="1:8" ht="147.75" customHeight="1" x14ac:dyDescent="0.25">
      <c r="A149" s="382"/>
      <c r="B149" s="65" t="s">
        <v>225</v>
      </c>
      <c r="C149" s="76" t="s">
        <v>210</v>
      </c>
      <c r="D149" s="76" t="s">
        <v>218</v>
      </c>
      <c r="E149" s="99" t="s">
        <v>224</v>
      </c>
      <c r="F149" s="76"/>
      <c r="G149" s="71">
        <v>300</v>
      </c>
      <c r="H149" s="6"/>
    </row>
    <row r="150" spans="1:8" ht="79.5" customHeight="1" x14ac:dyDescent="0.25">
      <c r="A150" s="386"/>
      <c r="B150" s="65" t="s">
        <v>114</v>
      </c>
      <c r="C150" s="76" t="s">
        <v>210</v>
      </c>
      <c r="D150" s="76" t="s">
        <v>218</v>
      </c>
      <c r="E150" s="99" t="s">
        <v>224</v>
      </c>
      <c r="F150" s="76" t="s">
        <v>111</v>
      </c>
      <c r="G150" s="103">
        <v>300</v>
      </c>
      <c r="H150" s="6"/>
    </row>
    <row r="151" spans="1:8" ht="90.75" customHeight="1" x14ac:dyDescent="0.25">
      <c r="A151" s="382"/>
      <c r="B151" s="278" t="s">
        <v>223</v>
      </c>
      <c r="C151" s="76" t="s">
        <v>210</v>
      </c>
      <c r="D151" s="76" t="s">
        <v>218</v>
      </c>
      <c r="E151" s="99" t="s">
        <v>222</v>
      </c>
      <c r="F151" s="76"/>
      <c r="G151" s="71">
        <v>266.5</v>
      </c>
      <c r="H151" s="6"/>
    </row>
    <row r="152" spans="1:8" ht="104.25" customHeight="1" x14ac:dyDescent="0.25">
      <c r="A152" s="382"/>
      <c r="B152" s="278" t="s">
        <v>221</v>
      </c>
      <c r="C152" s="76" t="s">
        <v>210</v>
      </c>
      <c r="D152" s="76" t="s">
        <v>218</v>
      </c>
      <c r="E152" s="99" t="s">
        <v>220</v>
      </c>
      <c r="F152" s="76"/>
      <c r="G152" s="71">
        <v>266.5</v>
      </c>
      <c r="H152" s="6"/>
    </row>
    <row r="153" spans="1:8" ht="99" customHeight="1" x14ac:dyDescent="0.25">
      <c r="A153" s="382"/>
      <c r="B153" s="278" t="s">
        <v>219</v>
      </c>
      <c r="C153" s="76" t="s">
        <v>210</v>
      </c>
      <c r="D153" s="76" t="s">
        <v>218</v>
      </c>
      <c r="E153" s="99" t="s">
        <v>217</v>
      </c>
      <c r="F153" s="76"/>
      <c r="G153" s="71">
        <v>265.5</v>
      </c>
      <c r="H153" s="6"/>
    </row>
    <row r="154" spans="1:8" ht="71.25" customHeight="1" x14ac:dyDescent="0.25">
      <c r="A154" s="382"/>
      <c r="B154" s="65" t="s">
        <v>114</v>
      </c>
      <c r="C154" s="76" t="s">
        <v>210</v>
      </c>
      <c r="D154" s="76" t="s">
        <v>218</v>
      </c>
      <c r="E154" s="99" t="s">
        <v>217</v>
      </c>
      <c r="F154" s="76" t="s">
        <v>111</v>
      </c>
      <c r="G154" s="103">
        <v>266.5</v>
      </c>
      <c r="H154" s="6"/>
    </row>
    <row r="155" spans="1:8" ht="61.5" customHeight="1" x14ac:dyDescent="0.25">
      <c r="A155" s="394"/>
      <c r="B155" s="278" t="s">
        <v>540</v>
      </c>
      <c r="C155" s="99" t="s">
        <v>210</v>
      </c>
      <c r="D155" s="99" t="s">
        <v>218</v>
      </c>
      <c r="E155" s="99" t="s">
        <v>531</v>
      </c>
      <c r="F155" s="99"/>
      <c r="G155" s="390">
        <v>38987.300000000003</v>
      </c>
      <c r="H155" s="6"/>
    </row>
    <row r="156" spans="1:8" ht="75" customHeight="1" x14ac:dyDescent="0.25">
      <c r="A156" s="394"/>
      <c r="B156" s="278" t="s">
        <v>541</v>
      </c>
      <c r="C156" s="99" t="s">
        <v>210</v>
      </c>
      <c r="D156" s="99" t="s">
        <v>218</v>
      </c>
      <c r="E156" s="99" t="s">
        <v>530</v>
      </c>
      <c r="F156" s="99"/>
      <c r="G156" s="390">
        <v>38987.300000000003</v>
      </c>
      <c r="H156" s="6"/>
    </row>
    <row r="157" spans="1:8" ht="72.75" customHeight="1" x14ac:dyDescent="0.25">
      <c r="A157" s="394"/>
      <c r="B157" s="65" t="s">
        <v>114</v>
      </c>
      <c r="C157" s="99" t="s">
        <v>210</v>
      </c>
      <c r="D157" s="99" t="s">
        <v>218</v>
      </c>
      <c r="E157" s="99" t="s">
        <v>499</v>
      </c>
      <c r="F157" s="99" t="s">
        <v>111</v>
      </c>
      <c r="G157" s="306">
        <v>38987.300000000003</v>
      </c>
      <c r="H157" s="6"/>
    </row>
    <row r="158" spans="1:8" ht="75.75" customHeight="1" x14ac:dyDescent="0.25">
      <c r="A158" s="380"/>
      <c r="B158" s="384" t="s">
        <v>43</v>
      </c>
      <c r="C158" s="377" t="s">
        <v>210</v>
      </c>
      <c r="D158" s="377">
        <v>12</v>
      </c>
      <c r="E158" s="377"/>
      <c r="F158" s="377"/>
      <c r="G158" s="402">
        <v>10</v>
      </c>
      <c r="H158" s="6"/>
    </row>
    <row r="159" spans="1:8" ht="101.25" customHeight="1" x14ac:dyDescent="0.25">
      <c r="A159" s="382"/>
      <c r="B159" s="65" t="s">
        <v>216</v>
      </c>
      <c r="C159" s="76" t="s">
        <v>210</v>
      </c>
      <c r="D159" s="76">
        <v>12</v>
      </c>
      <c r="E159" s="99" t="s">
        <v>215</v>
      </c>
      <c r="F159" s="76"/>
      <c r="G159" s="71">
        <v>10</v>
      </c>
      <c r="H159" s="6"/>
    </row>
    <row r="160" spans="1:8" ht="87.75" customHeight="1" x14ac:dyDescent="0.25">
      <c r="A160" s="382"/>
      <c r="B160" s="65" t="s">
        <v>214</v>
      </c>
      <c r="C160" s="76" t="s">
        <v>210</v>
      </c>
      <c r="D160" s="76" t="s">
        <v>213</v>
      </c>
      <c r="E160" s="99" t="s">
        <v>212</v>
      </c>
      <c r="F160" s="76"/>
      <c r="G160" s="71">
        <v>10</v>
      </c>
      <c r="H160" s="6"/>
    </row>
    <row r="161" spans="1:8" ht="96.75" customHeight="1" x14ac:dyDescent="0.25">
      <c r="A161" s="382"/>
      <c r="B161" s="65" t="s">
        <v>211</v>
      </c>
      <c r="C161" s="76" t="s">
        <v>210</v>
      </c>
      <c r="D161" s="76">
        <v>12</v>
      </c>
      <c r="E161" s="99" t="s">
        <v>209</v>
      </c>
      <c r="F161" s="76"/>
      <c r="G161" s="71">
        <v>10</v>
      </c>
      <c r="H161" s="6"/>
    </row>
    <row r="162" spans="1:8" ht="73.5" customHeight="1" x14ac:dyDescent="0.25">
      <c r="A162" s="382"/>
      <c r="B162" s="65" t="s">
        <v>114</v>
      </c>
      <c r="C162" s="76" t="s">
        <v>210</v>
      </c>
      <c r="D162" s="76">
        <v>12</v>
      </c>
      <c r="E162" s="99" t="s">
        <v>209</v>
      </c>
      <c r="F162" s="76" t="s">
        <v>111</v>
      </c>
      <c r="G162" s="71">
        <v>10</v>
      </c>
      <c r="H162" s="6"/>
    </row>
    <row r="163" spans="1:8" ht="42" customHeight="1" x14ac:dyDescent="0.25">
      <c r="A163" s="382" t="s">
        <v>44</v>
      </c>
      <c r="B163" s="97" t="s">
        <v>45</v>
      </c>
      <c r="C163" s="95" t="s">
        <v>182</v>
      </c>
      <c r="D163" s="375"/>
      <c r="E163" s="96"/>
      <c r="F163" s="95"/>
      <c r="G163" s="406">
        <f>G164+G172</f>
        <v>5334.73</v>
      </c>
      <c r="H163" s="6"/>
    </row>
    <row r="164" spans="1:8" ht="60" customHeight="1" x14ac:dyDescent="0.25">
      <c r="A164" s="380"/>
      <c r="B164" s="359" t="s">
        <v>46</v>
      </c>
      <c r="C164" s="376" t="s">
        <v>182</v>
      </c>
      <c r="D164" s="376" t="s">
        <v>206</v>
      </c>
      <c r="E164" s="376"/>
      <c r="F164" s="376"/>
      <c r="G164" s="378">
        <f>G167+G171</f>
        <v>1429.33</v>
      </c>
      <c r="H164" s="6"/>
    </row>
    <row r="165" spans="1:8" ht="57.75" customHeight="1" x14ac:dyDescent="0.25">
      <c r="A165" s="394"/>
      <c r="B165" s="65" t="s">
        <v>491</v>
      </c>
      <c r="C165" s="99" t="s">
        <v>182</v>
      </c>
      <c r="D165" s="99" t="s">
        <v>206</v>
      </c>
      <c r="E165" s="99" t="s">
        <v>352</v>
      </c>
      <c r="F165" s="99"/>
      <c r="G165" s="390">
        <v>845.13</v>
      </c>
      <c r="H165" s="6"/>
    </row>
    <row r="166" spans="1:8" ht="83.25" customHeight="1" x14ac:dyDescent="0.25">
      <c r="A166" s="394"/>
      <c r="B166" s="65" t="s">
        <v>554</v>
      </c>
      <c r="C166" s="99" t="s">
        <v>182</v>
      </c>
      <c r="D166" s="99" t="s">
        <v>206</v>
      </c>
      <c r="E166" s="99" t="s">
        <v>555</v>
      </c>
      <c r="F166" s="99"/>
      <c r="G166" s="390">
        <v>845.13</v>
      </c>
      <c r="H166" s="6"/>
    </row>
    <row r="167" spans="1:8" ht="82.5" customHeight="1" x14ac:dyDescent="0.25">
      <c r="A167" s="394"/>
      <c r="B167" s="65" t="s">
        <v>114</v>
      </c>
      <c r="C167" s="99" t="s">
        <v>182</v>
      </c>
      <c r="D167" s="99" t="s">
        <v>206</v>
      </c>
      <c r="E167" s="99" t="s">
        <v>553</v>
      </c>
      <c r="F167" s="99" t="s">
        <v>111</v>
      </c>
      <c r="G167" s="306">
        <v>845.13</v>
      </c>
      <c r="H167" s="6"/>
    </row>
    <row r="168" spans="1:8" ht="86.25" customHeight="1" x14ac:dyDescent="0.25">
      <c r="A168" s="382"/>
      <c r="B168" s="65" t="s">
        <v>434</v>
      </c>
      <c r="C168" s="76" t="s">
        <v>182</v>
      </c>
      <c r="D168" s="76" t="s">
        <v>206</v>
      </c>
      <c r="E168" s="99" t="s">
        <v>208</v>
      </c>
      <c r="F168" s="76"/>
      <c r="G168" s="71">
        <v>584.20000000000005</v>
      </c>
      <c r="H168" s="6"/>
    </row>
    <row r="169" spans="1:8" ht="108.75" customHeight="1" x14ac:dyDescent="0.25">
      <c r="A169" s="382"/>
      <c r="B169" s="65" t="s">
        <v>435</v>
      </c>
      <c r="C169" s="76" t="s">
        <v>182</v>
      </c>
      <c r="D169" s="76" t="s">
        <v>206</v>
      </c>
      <c r="E169" s="99" t="s">
        <v>207</v>
      </c>
      <c r="F169" s="76"/>
      <c r="G169" s="71">
        <v>584.20000000000005</v>
      </c>
      <c r="H169" s="6"/>
    </row>
    <row r="170" spans="1:8" ht="107.25" customHeight="1" x14ac:dyDescent="0.25">
      <c r="A170" s="386"/>
      <c r="B170" s="65" t="s">
        <v>436</v>
      </c>
      <c r="C170" s="76" t="s">
        <v>182</v>
      </c>
      <c r="D170" s="76" t="s">
        <v>206</v>
      </c>
      <c r="E170" s="99" t="s">
        <v>205</v>
      </c>
      <c r="F170" s="76"/>
      <c r="G170" s="71">
        <v>584.20000000000005</v>
      </c>
      <c r="H170" s="6"/>
    </row>
    <row r="171" spans="1:8" ht="88.5" customHeight="1" x14ac:dyDescent="0.25">
      <c r="A171" s="382"/>
      <c r="B171" s="65" t="s">
        <v>114</v>
      </c>
      <c r="C171" s="76" t="s">
        <v>182</v>
      </c>
      <c r="D171" s="76" t="s">
        <v>206</v>
      </c>
      <c r="E171" s="99" t="s">
        <v>205</v>
      </c>
      <c r="F171" s="76" t="s">
        <v>111</v>
      </c>
      <c r="G171" s="103">
        <v>584.20000000000005</v>
      </c>
      <c r="H171" s="6"/>
    </row>
    <row r="172" spans="1:8" ht="42" customHeight="1" x14ac:dyDescent="0.25">
      <c r="A172" s="380"/>
      <c r="B172" s="403" t="s">
        <v>47</v>
      </c>
      <c r="C172" s="376" t="s">
        <v>182</v>
      </c>
      <c r="D172" s="376" t="s">
        <v>124</v>
      </c>
      <c r="E172" s="376"/>
      <c r="F172" s="376"/>
      <c r="G172" s="381">
        <f>G173</f>
        <v>3905.4</v>
      </c>
      <c r="H172" s="6"/>
    </row>
    <row r="173" spans="1:8" ht="73.5" customHeight="1" x14ac:dyDescent="0.25">
      <c r="A173" s="382"/>
      <c r="B173" s="107" t="s">
        <v>204</v>
      </c>
      <c r="C173" s="76" t="s">
        <v>182</v>
      </c>
      <c r="D173" s="76" t="s">
        <v>124</v>
      </c>
      <c r="E173" s="99" t="s">
        <v>203</v>
      </c>
      <c r="F173" s="76"/>
      <c r="G173" s="104">
        <f>G177+G181+G185+G186+G190+G192</f>
        <v>3905.4</v>
      </c>
      <c r="H173" s="6"/>
    </row>
    <row r="174" spans="1:8" ht="136.5" customHeight="1" x14ac:dyDescent="0.25">
      <c r="A174" s="382"/>
      <c r="B174" s="107" t="s">
        <v>202</v>
      </c>
      <c r="C174" s="76" t="s">
        <v>182</v>
      </c>
      <c r="D174" s="76" t="s">
        <v>124</v>
      </c>
      <c r="E174" s="99" t="s">
        <v>201</v>
      </c>
      <c r="F174" s="76"/>
      <c r="G174" s="104">
        <v>1877</v>
      </c>
      <c r="H174" s="6"/>
    </row>
    <row r="175" spans="1:8" ht="151.5" customHeight="1" x14ac:dyDescent="0.25">
      <c r="A175" s="92"/>
      <c r="B175" s="107" t="s">
        <v>200</v>
      </c>
      <c r="C175" s="76" t="s">
        <v>182</v>
      </c>
      <c r="D175" s="76" t="s">
        <v>124</v>
      </c>
      <c r="E175" s="99" t="s">
        <v>199</v>
      </c>
      <c r="F175" s="76"/>
      <c r="G175" s="104">
        <v>1877</v>
      </c>
      <c r="H175" s="6"/>
    </row>
    <row r="176" spans="1:8" ht="148.5" customHeight="1" x14ac:dyDescent="0.25">
      <c r="A176" s="364"/>
      <c r="B176" s="107" t="s">
        <v>198</v>
      </c>
      <c r="C176" s="76" t="s">
        <v>182</v>
      </c>
      <c r="D176" s="76" t="s">
        <v>124</v>
      </c>
      <c r="E176" s="99" t="s">
        <v>197</v>
      </c>
      <c r="F176" s="76"/>
      <c r="G176" s="104">
        <v>1877</v>
      </c>
      <c r="H176" s="6"/>
    </row>
    <row r="177" spans="1:21" ht="81" customHeight="1" x14ac:dyDescent="0.25">
      <c r="A177" s="92"/>
      <c r="B177" s="65" t="s">
        <v>114</v>
      </c>
      <c r="C177" s="76" t="s">
        <v>182</v>
      </c>
      <c r="D177" s="76" t="s">
        <v>124</v>
      </c>
      <c r="E177" s="99" t="s">
        <v>197</v>
      </c>
      <c r="F177" s="76" t="s">
        <v>111</v>
      </c>
      <c r="G177" s="393">
        <v>1877</v>
      </c>
      <c r="H177" s="6"/>
    </row>
    <row r="178" spans="1:21" ht="160.5" customHeight="1" x14ac:dyDescent="0.25">
      <c r="A178" s="92"/>
      <c r="B178" s="107" t="s">
        <v>196</v>
      </c>
      <c r="C178" s="76" t="s">
        <v>182</v>
      </c>
      <c r="D178" s="76" t="s">
        <v>124</v>
      </c>
      <c r="E178" s="99" t="s">
        <v>195</v>
      </c>
      <c r="F178" s="76"/>
      <c r="G178" s="104">
        <v>133.80000000000001</v>
      </c>
      <c r="H178" s="6"/>
    </row>
    <row r="179" spans="1:21" ht="163.5" customHeight="1" x14ac:dyDescent="0.25">
      <c r="A179" s="92"/>
      <c r="B179" s="107" t="s">
        <v>194</v>
      </c>
      <c r="C179" s="76" t="s">
        <v>193</v>
      </c>
      <c r="D179" s="76" t="s">
        <v>124</v>
      </c>
      <c r="E179" s="99" t="s">
        <v>192</v>
      </c>
      <c r="F179" s="76"/>
      <c r="G179" s="104">
        <v>133.80000000000001</v>
      </c>
      <c r="H179" s="6"/>
    </row>
    <row r="180" spans="1:21" ht="156.75" customHeight="1" x14ac:dyDescent="0.25">
      <c r="A180" s="92"/>
      <c r="B180" s="107" t="s">
        <v>191</v>
      </c>
      <c r="C180" s="76" t="s">
        <v>182</v>
      </c>
      <c r="D180" s="76" t="s">
        <v>124</v>
      </c>
      <c r="E180" s="99" t="s">
        <v>190</v>
      </c>
      <c r="F180" s="76"/>
      <c r="G180" s="104">
        <v>133.80000000000001</v>
      </c>
      <c r="H180" s="6"/>
    </row>
    <row r="181" spans="1:21" ht="92.25" customHeight="1" x14ac:dyDescent="0.25">
      <c r="A181" s="364"/>
      <c r="B181" s="65" t="s">
        <v>114</v>
      </c>
      <c r="C181" s="76" t="s">
        <v>182</v>
      </c>
      <c r="D181" s="76" t="s">
        <v>124</v>
      </c>
      <c r="E181" s="99" t="s">
        <v>190</v>
      </c>
      <c r="F181" s="76" t="s">
        <v>111</v>
      </c>
      <c r="G181" s="393">
        <v>133.80000000000001</v>
      </c>
      <c r="H181" s="106"/>
    </row>
    <row r="182" spans="1:21" ht="147.75" customHeight="1" x14ac:dyDescent="0.25">
      <c r="A182" s="92"/>
      <c r="B182" s="107" t="s">
        <v>455</v>
      </c>
      <c r="C182" s="76" t="s">
        <v>182</v>
      </c>
      <c r="D182" s="76" t="s">
        <v>124</v>
      </c>
      <c r="E182" s="99" t="s">
        <v>189</v>
      </c>
      <c r="F182" s="76"/>
      <c r="G182" s="71">
        <v>71</v>
      </c>
      <c r="H182" s="6"/>
    </row>
    <row r="183" spans="1:21" ht="153.75" customHeight="1" x14ac:dyDescent="0.25">
      <c r="A183" s="92"/>
      <c r="B183" s="107" t="s">
        <v>454</v>
      </c>
      <c r="C183" s="76" t="s">
        <v>182</v>
      </c>
      <c r="D183" s="76" t="s">
        <v>124</v>
      </c>
      <c r="E183" s="99" t="s">
        <v>188</v>
      </c>
      <c r="F183" s="76"/>
      <c r="G183" s="71">
        <v>71</v>
      </c>
      <c r="H183" s="6"/>
    </row>
    <row r="184" spans="1:21" ht="144.75" customHeight="1" x14ac:dyDescent="0.25">
      <c r="A184" s="92"/>
      <c r="B184" s="107" t="s">
        <v>453</v>
      </c>
      <c r="C184" s="76" t="s">
        <v>182</v>
      </c>
      <c r="D184" s="76" t="s">
        <v>124</v>
      </c>
      <c r="E184" s="99" t="s">
        <v>187</v>
      </c>
      <c r="F184" s="76"/>
      <c r="G184" s="71">
        <v>71</v>
      </c>
      <c r="H184" s="6"/>
    </row>
    <row r="185" spans="1:21" ht="75" customHeight="1" x14ac:dyDescent="0.25">
      <c r="A185" s="92"/>
      <c r="B185" s="65" t="s">
        <v>114</v>
      </c>
      <c r="C185" s="76" t="s">
        <v>182</v>
      </c>
      <c r="D185" s="76" t="s">
        <v>124</v>
      </c>
      <c r="E185" s="99" t="s">
        <v>187</v>
      </c>
      <c r="F185" s="76" t="s">
        <v>111</v>
      </c>
      <c r="G185" s="103">
        <v>71</v>
      </c>
      <c r="H185" s="6"/>
      <c r="N185" s="55"/>
      <c r="O185" s="252"/>
      <c r="P185" s="60"/>
      <c r="Q185" s="60"/>
      <c r="R185" s="61"/>
      <c r="S185" s="60"/>
      <c r="T185" s="253"/>
      <c r="U185" s="93"/>
    </row>
    <row r="186" spans="1:21" ht="77.25" customHeight="1" x14ac:dyDescent="0.25">
      <c r="A186" s="92"/>
      <c r="B186" s="65" t="s">
        <v>557</v>
      </c>
      <c r="C186" s="76" t="s">
        <v>182</v>
      </c>
      <c r="D186" s="76" t="s">
        <v>124</v>
      </c>
      <c r="E186" s="99" t="s">
        <v>187</v>
      </c>
      <c r="F186" s="76" t="s">
        <v>556</v>
      </c>
      <c r="G186" s="103">
        <v>467.7</v>
      </c>
      <c r="H186" s="6"/>
      <c r="N186" s="55"/>
      <c r="O186" s="252"/>
      <c r="P186" s="60"/>
      <c r="Q186" s="60"/>
      <c r="R186" s="61"/>
      <c r="S186" s="60"/>
      <c r="T186" s="253"/>
      <c r="U186" s="93"/>
    </row>
    <row r="187" spans="1:21" ht="120.75" customHeight="1" x14ac:dyDescent="0.25">
      <c r="A187" s="92"/>
      <c r="B187" s="65" t="s">
        <v>186</v>
      </c>
      <c r="C187" s="76" t="s">
        <v>182</v>
      </c>
      <c r="D187" s="76" t="s">
        <v>124</v>
      </c>
      <c r="E187" s="99" t="s">
        <v>185</v>
      </c>
      <c r="F187" s="76"/>
      <c r="G187" s="104">
        <v>855.9</v>
      </c>
      <c r="H187" s="6"/>
      <c r="N187" s="55"/>
      <c r="O187" s="252"/>
      <c r="P187" s="60"/>
      <c r="Q187" s="60"/>
      <c r="R187" s="61"/>
      <c r="S187" s="60"/>
      <c r="T187" s="253"/>
      <c r="U187" s="93"/>
    </row>
    <row r="188" spans="1:21" ht="146.25" customHeight="1" x14ac:dyDescent="0.25">
      <c r="A188" s="92"/>
      <c r="B188" s="65" t="s">
        <v>184</v>
      </c>
      <c r="C188" s="76" t="s">
        <v>182</v>
      </c>
      <c r="D188" s="76" t="s">
        <v>124</v>
      </c>
      <c r="E188" s="99" t="s">
        <v>183</v>
      </c>
      <c r="F188" s="76"/>
      <c r="G188" s="104">
        <v>855.9</v>
      </c>
      <c r="H188" s="6"/>
      <c r="N188" s="55"/>
      <c r="O188" s="252"/>
      <c r="P188" s="60"/>
      <c r="Q188" s="60"/>
      <c r="R188" s="61"/>
      <c r="S188" s="60"/>
      <c r="T188" s="253"/>
      <c r="U188" s="93"/>
    </row>
    <row r="189" spans="1:21" ht="141.75" customHeight="1" x14ac:dyDescent="0.25">
      <c r="A189" s="92"/>
      <c r="B189" s="65" t="s">
        <v>516</v>
      </c>
      <c r="C189" s="76" t="s">
        <v>182</v>
      </c>
      <c r="D189" s="76" t="s">
        <v>124</v>
      </c>
      <c r="E189" s="99" t="s">
        <v>514</v>
      </c>
      <c r="F189" s="76"/>
      <c r="G189" s="104">
        <v>855.9</v>
      </c>
      <c r="H189" s="6"/>
      <c r="N189" s="55"/>
      <c r="O189" s="252"/>
      <c r="P189" s="60"/>
      <c r="Q189" s="60"/>
      <c r="R189" s="61"/>
      <c r="S189" s="60"/>
      <c r="T189" s="253"/>
      <c r="U189" s="93"/>
    </row>
    <row r="190" spans="1:21" ht="69" customHeight="1" x14ac:dyDescent="0.25">
      <c r="A190" s="92"/>
      <c r="B190" s="65" t="s">
        <v>114</v>
      </c>
      <c r="C190" s="76" t="s">
        <v>182</v>
      </c>
      <c r="D190" s="76" t="s">
        <v>124</v>
      </c>
      <c r="E190" s="99" t="s">
        <v>514</v>
      </c>
      <c r="F190" s="76" t="s">
        <v>111</v>
      </c>
      <c r="G190" s="393">
        <v>855.9</v>
      </c>
      <c r="H190" s="6"/>
      <c r="N190" s="55"/>
      <c r="O190" s="252"/>
      <c r="P190" s="60"/>
      <c r="Q190" s="60"/>
      <c r="R190" s="61"/>
      <c r="S190" s="60"/>
      <c r="T190" s="253"/>
      <c r="U190" s="93"/>
    </row>
    <row r="191" spans="1:21" ht="69" customHeight="1" x14ac:dyDescent="0.25">
      <c r="A191" s="92"/>
      <c r="B191" s="65" t="s">
        <v>515</v>
      </c>
      <c r="C191" s="76" t="s">
        <v>182</v>
      </c>
      <c r="D191" s="76" t="s">
        <v>124</v>
      </c>
      <c r="E191" s="99" t="s">
        <v>513</v>
      </c>
      <c r="F191" s="76"/>
      <c r="G191" s="104">
        <v>500</v>
      </c>
      <c r="H191" s="6"/>
    </row>
    <row r="192" spans="1:21" ht="66" customHeight="1" x14ac:dyDescent="0.25">
      <c r="A192" s="92"/>
      <c r="B192" s="65" t="s">
        <v>114</v>
      </c>
      <c r="C192" s="76" t="s">
        <v>182</v>
      </c>
      <c r="D192" s="76" t="s">
        <v>124</v>
      </c>
      <c r="E192" s="99" t="s">
        <v>513</v>
      </c>
      <c r="F192" s="76" t="s">
        <v>111</v>
      </c>
      <c r="G192" s="393">
        <v>500</v>
      </c>
      <c r="H192" s="6"/>
    </row>
    <row r="193" spans="1:8" ht="46.5" customHeight="1" x14ac:dyDescent="0.25">
      <c r="A193" s="98" t="s">
        <v>48</v>
      </c>
      <c r="B193" s="403" t="s">
        <v>49</v>
      </c>
      <c r="C193" s="376" t="s">
        <v>175</v>
      </c>
      <c r="D193" s="376"/>
      <c r="E193" s="376"/>
      <c r="F193" s="376"/>
      <c r="G193" s="378">
        <v>75</v>
      </c>
      <c r="H193" s="6"/>
    </row>
    <row r="194" spans="1:8" ht="58.5" customHeight="1" x14ac:dyDescent="0.25">
      <c r="A194" s="364"/>
      <c r="B194" s="365" t="s">
        <v>526</v>
      </c>
      <c r="C194" s="391" t="s">
        <v>175</v>
      </c>
      <c r="D194" s="391" t="s">
        <v>175</v>
      </c>
      <c r="E194" s="391"/>
      <c r="F194" s="391"/>
      <c r="G194" s="406">
        <v>75</v>
      </c>
      <c r="H194" s="6"/>
    </row>
    <row r="195" spans="1:8" ht="88.5" customHeight="1" x14ac:dyDescent="0.25">
      <c r="A195" s="92"/>
      <c r="B195" s="65" t="s">
        <v>181</v>
      </c>
      <c r="C195" s="76" t="s">
        <v>175</v>
      </c>
      <c r="D195" s="76" t="s">
        <v>175</v>
      </c>
      <c r="E195" s="99" t="s">
        <v>121</v>
      </c>
      <c r="F195" s="76"/>
      <c r="G195" s="71">
        <v>75</v>
      </c>
      <c r="H195" s="6"/>
    </row>
    <row r="196" spans="1:8" ht="112.5" customHeight="1" x14ac:dyDescent="0.25">
      <c r="A196" s="92"/>
      <c r="B196" s="65" t="s">
        <v>180</v>
      </c>
      <c r="C196" s="76" t="s">
        <v>175</v>
      </c>
      <c r="D196" s="76" t="s">
        <v>175</v>
      </c>
      <c r="E196" s="99" t="s">
        <v>179</v>
      </c>
      <c r="F196" s="95"/>
      <c r="G196" s="71">
        <v>75</v>
      </c>
      <c r="H196" s="6"/>
    </row>
    <row r="197" spans="1:8" ht="133.5" customHeight="1" x14ac:dyDescent="0.25">
      <c r="A197" s="92"/>
      <c r="B197" s="65" t="s">
        <v>178</v>
      </c>
      <c r="C197" s="76" t="s">
        <v>175</v>
      </c>
      <c r="D197" s="76" t="s">
        <v>175</v>
      </c>
      <c r="E197" s="99" t="s">
        <v>177</v>
      </c>
      <c r="F197" s="95"/>
      <c r="G197" s="71">
        <v>75</v>
      </c>
      <c r="H197" s="6"/>
    </row>
    <row r="198" spans="1:8" s="93" customFormat="1" ht="120.75" customHeight="1" x14ac:dyDescent="0.25">
      <c r="A198" s="92"/>
      <c r="B198" s="65" t="s">
        <v>176</v>
      </c>
      <c r="C198" s="76" t="s">
        <v>175</v>
      </c>
      <c r="D198" s="76" t="s">
        <v>175</v>
      </c>
      <c r="E198" s="99" t="s">
        <v>174</v>
      </c>
      <c r="F198" s="76"/>
      <c r="G198" s="71">
        <v>75</v>
      </c>
      <c r="H198" s="94"/>
    </row>
    <row r="199" spans="1:8" ht="69" customHeight="1" x14ac:dyDescent="0.25">
      <c r="A199" s="92"/>
      <c r="B199" s="65" t="s">
        <v>114</v>
      </c>
      <c r="C199" s="76" t="s">
        <v>175</v>
      </c>
      <c r="D199" s="76" t="s">
        <v>175</v>
      </c>
      <c r="E199" s="99" t="s">
        <v>174</v>
      </c>
      <c r="F199" s="76" t="s">
        <v>111</v>
      </c>
      <c r="G199" s="103">
        <v>75</v>
      </c>
      <c r="H199" s="6"/>
    </row>
    <row r="200" spans="1:8" ht="48.75" customHeight="1" x14ac:dyDescent="0.25">
      <c r="A200" s="98" t="s">
        <v>50</v>
      </c>
      <c r="B200" s="359" t="s">
        <v>173</v>
      </c>
      <c r="C200" s="376" t="s">
        <v>139</v>
      </c>
      <c r="D200" s="376"/>
      <c r="E200" s="376"/>
      <c r="F200" s="376"/>
      <c r="G200" s="381">
        <f>G201</f>
        <v>9667</v>
      </c>
      <c r="H200" s="6"/>
    </row>
    <row r="201" spans="1:8" ht="53.25" customHeight="1" x14ac:dyDescent="0.25">
      <c r="A201" s="92"/>
      <c r="B201" s="97" t="s">
        <v>52</v>
      </c>
      <c r="C201" s="95" t="s">
        <v>139</v>
      </c>
      <c r="D201" s="95" t="s">
        <v>113</v>
      </c>
      <c r="E201" s="96"/>
      <c r="F201" s="95"/>
      <c r="G201" s="393">
        <f>G202</f>
        <v>9667</v>
      </c>
      <c r="H201" s="6"/>
    </row>
    <row r="202" spans="1:8" ht="81" customHeight="1" x14ac:dyDescent="0.25">
      <c r="A202" s="92"/>
      <c r="B202" s="65" t="s">
        <v>172</v>
      </c>
      <c r="C202" s="76" t="s">
        <v>139</v>
      </c>
      <c r="D202" s="76" t="s">
        <v>113</v>
      </c>
      <c r="E202" s="99" t="s">
        <v>171</v>
      </c>
      <c r="F202" s="76"/>
      <c r="G202" s="104">
        <f>G206+G210+G212+G220+G224</f>
        <v>9667</v>
      </c>
      <c r="H202" s="6"/>
    </row>
    <row r="203" spans="1:8" ht="120" customHeight="1" x14ac:dyDescent="0.25">
      <c r="A203" s="364"/>
      <c r="B203" s="65" t="s">
        <v>170</v>
      </c>
      <c r="C203" s="76" t="s">
        <v>139</v>
      </c>
      <c r="D203" s="76" t="s">
        <v>113</v>
      </c>
      <c r="E203" s="99" t="s">
        <v>169</v>
      </c>
      <c r="F203" s="76"/>
      <c r="G203" s="71">
        <v>482.8</v>
      </c>
      <c r="H203" s="6"/>
    </row>
    <row r="204" spans="1:8" ht="122.25" customHeight="1" x14ac:dyDescent="0.25">
      <c r="A204" s="92"/>
      <c r="B204" s="65" t="s">
        <v>168</v>
      </c>
      <c r="C204" s="76" t="s">
        <v>139</v>
      </c>
      <c r="D204" s="76" t="s">
        <v>113</v>
      </c>
      <c r="E204" s="99" t="s">
        <v>167</v>
      </c>
      <c r="F204" s="76"/>
      <c r="G204" s="71">
        <v>482.8</v>
      </c>
      <c r="H204" s="6"/>
    </row>
    <row r="205" spans="1:8" ht="77.25" customHeight="1" x14ac:dyDescent="0.25">
      <c r="A205" s="92"/>
      <c r="B205" s="278" t="s">
        <v>155</v>
      </c>
      <c r="C205" s="76" t="s">
        <v>139</v>
      </c>
      <c r="D205" s="76" t="s">
        <v>113</v>
      </c>
      <c r="E205" s="99" t="s">
        <v>166</v>
      </c>
      <c r="F205" s="76"/>
      <c r="G205" s="71">
        <v>482.8</v>
      </c>
      <c r="H205" s="6"/>
    </row>
    <row r="206" spans="1:8" ht="133.5" customHeight="1" x14ac:dyDescent="0.25">
      <c r="A206" s="92"/>
      <c r="B206" s="65" t="s">
        <v>154</v>
      </c>
      <c r="C206" s="76" t="s">
        <v>139</v>
      </c>
      <c r="D206" s="76" t="s">
        <v>113</v>
      </c>
      <c r="E206" s="99" t="s">
        <v>166</v>
      </c>
      <c r="F206" s="76" t="s">
        <v>151</v>
      </c>
      <c r="G206" s="103">
        <v>482.8</v>
      </c>
      <c r="H206" s="6"/>
    </row>
    <row r="207" spans="1:8" ht="128.25" customHeight="1" x14ac:dyDescent="0.25">
      <c r="A207" s="92"/>
      <c r="B207" s="65" t="s">
        <v>165</v>
      </c>
      <c r="C207" s="76" t="s">
        <v>139</v>
      </c>
      <c r="D207" s="76" t="s">
        <v>113</v>
      </c>
      <c r="E207" s="99" t="s">
        <v>164</v>
      </c>
      <c r="F207" s="76"/>
      <c r="G207" s="71">
        <v>20</v>
      </c>
      <c r="H207" s="6"/>
    </row>
    <row r="208" spans="1:8" ht="134.25" customHeight="1" x14ac:dyDescent="0.25">
      <c r="A208" s="92"/>
      <c r="B208" s="65" t="s">
        <v>163</v>
      </c>
      <c r="C208" s="76" t="s">
        <v>139</v>
      </c>
      <c r="D208" s="76" t="s">
        <v>113</v>
      </c>
      <c r="E208" s="99" t="s">
        <v>162</v>
      </c>
      <c r="F208" s="76"/>
      <c r="G208" s="71">
        <v>20</v>
      </c>
      <c r="H208" s="6"/>
    </row>
    <row r="209" spans="1:8" ht="134.25" customHeight="1" x14ac:dyDescent="0.25">
      <c r="A209" s="364"/>
      <c r="B209" s="65" t="s">
        <v>161</v>
      </c>
      <c r="C209" s="76" t="s">
        <v>139</v>
      </c>
      <c r="D209" s="76" t="s">
        <v>113</v>
      </c>
      <c r="E209" s="99" t="s">
        <v>160</v>
      </c>
      <c r="F209" s="76"/>
      <c r="G209" s="71">
        <v>20</v>
      </c>
      <c r="H209" s="6"/>
    </row>
    <row r="210" spans="1:8" ht="75" customHeight="1" x14ac:dyDescent="0.25">
      <c r="A210" s="92"/>
      <c r="B210" s="65" t="s">
        <v>114</v>
      </c>
      <c r="C210" s="76" t="s">
        <v>139</v>
      </c>
      <c r="D210" s="76" t="s">
        <v>113</v>
      </c>
      <c r="E210" s="99" t="s">
        <v>160</v>
      </c>
      <c r="F210" s="76" t="s">
        <v>111</v>
      </c>
      <c r="G210" s="103">
        <v>20</v>
      </c>
      <c r="H210" s="6"/>
    </row>
    <row r="211" spans="1:8" ht="94.5" customHeight="1" x14ac:dyDescent="0.25">
      <c r="A211" s="92"/>
      <c r="B211" s="65" t="s">
        <v>159</v>
      </c>
      <c r="C211" s="76" t="s">
        <v>139</v>
      </c>
      <c r="D211" s="76" t="s">
        <v>113</v>
      </c>
      <c r="E211" s="99" t="s">
        <v>158</v>
      </c>
      <c r="F211" s="76"/>
      <c r="G211" s="404">
        <f>G213</f>
        <v>8967.5</v>
      </c>
      <c r="H211" s="6"/>
    </row>
    <row r="212" spans="1:8" ht="124.5" customHeight="1" x14ac:dyDescent="0.25">
      <c r="A212" s="92"/>
      <c r="B212" s="65" t="s">
        <v>157</v>
      </c>
      <c r="C212" s="76" t="s">
        <v>139</v>
      </c>
      <c r="D212" s="76" t="s">
        <v>113</v>
      </c>
      <c r="E212" s="99" t="s">
        <v>156</v>
      </c>
      <c r="F212" s="76"/>
      <c r="G212" s="404">
        <f>G214+G215+G216</f>
        <v>8967.5</v>
      </c>
      <c r="H212" s="6"/>
    </row>
    <row r="213" spans="1:8" ht="77.25" customHeight="1" x14ac:dyDescent="0.25">
      <c r="A213" s="92"/>
      <c r="B213" s="278" t="s">
        <v>155</v>
      </c>
      <c r="C213" s="76" t="s">
        <v>139</v>
      </c>
      <c r="D213" s="76" t="s">
        <v>113</v>
      </c>
      <c r="E213" s="99" t="s">
        <v>152</v>
      </c>
      <c r="F213" s="76"/>
      <c r="G213" s="404">
        <f>G214+G215+G216</f>
        <v>8967.5</v>
      </c>
      <c r="H213" s="6"/>
    </row>
    <row r="214" spans="1:8" ht="125.25" customHeight="1" x14ac:dyDescent="0.25">
      <c r="A214" s="92"/>
      <c r="B214" s="65" t="s">
        <v>154</v>
      </c>
      <c r="C214" s="76" t="s">
        <v>139</v>
      </c>
      <c r="D214" s="76" t="s">
        <v>113</v>
      </c>
      <c r="E214" s="99" t="s">
        <v>152</v>
      </c>
      <c r="F214" s="76" t="s">
        <v>151</v>
      </c>
      <c r="G214" s="407">
        <v>7831.1</v>
      </c>
      <c r="H214" s="6"/>
    </row>
    <row r="215" spans="1:8" ht="75.75" customHeight="1" x14ac:dyDescent="0.25">
      <c r="A215" s="92"/>
      <c r="B215" s="65" t="s">
        <v>114</v>
      </c>
      <c r="C215" s="76" t="s">
        <v>139</v>
      </c>
      <c r="D215" s="76" t="s">
        <v>113</v>
      </c>
      <c r="E215" s="99" t="s">
        <v>152</v>
      </c>
      <c r="F215" s="76">
        <v>200</v>
      </c>
      <c r="G215" s="407">
        <v>1076.4000000000001</v>
      </c>
      <c r="H215" s="6"/>
    </row>
    <row r="216" spans="1:8" ht="51.75" customHeight="1" x14ac:dyDescent="0.25">
      <c r="A216" s="92"/>
      <c r="B216" s="65" t="s">
        <v>153</v>
      </c>
      <c r="C216" s="76" t="s">
        <v>139</v>
      </c>
      <c r="D216" s="76" t="s">
        <v>113</v>
      </c>
      <c r="E216" s="99" t="s">
        <v>152</v>
      </c>
      <c r="F216" s="76">
        <v>800</v>
      </c>
      <c r="G216" s="406">
        <v>60</v>
      </c>
      <c r="H216" s="6"/>
    </row>
    <row r="217" spans="1:8" ht="130.5" customHeight="1" x14ac:dyDescent="0.25">
      <c r="A217" s="92"/>
      <c r="B217" s="332" t="s">
        <v>150</v>
      </c>
      <c r="C217" s="395" t="s">
        <v>139</v>
      </c>
      <c r="D217" s="395" t="s">
        <v>113</v>
      </c>
      <c r="E217" s="383" t="s">
        <v>149</v>
      </c>
      <c r="F217" s="395"/>
      <c r="G217" s="104">
        <v>150</v>
      </c>
      <c r="H217" s="6"/>
    </row>
    <row r="218" spans="1:8" ht="148.5" customHeight="1" x14ac:dyDescent="0.25">
      <c r="A218" s="92"/>
      <c r="B218" s="332" t="s">
        <v>148</v>
      </c>
      <c r="C218" s="395" t="s">
        <v>139</v>
      </c>
      <c r="D218" s="395" t="s">
        <v>113</v>
      </c>
      <c r="E218" s="383" t="s">
        <v>147</v>
      </c>
      <c r="F218" s="395"/>
      <c r="G218" s="104">
        <v>150</v>
      </c>
      <c r="H218" s="6"/>
    </row>
    <row r="219" spans="1:8" ht="126.75" customHeight="1" x14ac:dyDescent="0.25">
      <c r="A219" s="92"/>
      <c r="B219" s="332" t="s">
        <v>146</v>
      </c>
      <c r="C219" s="395" t="s">
        <v>139</v>
      </c>
      <c r="D219" s="395" t="s">
        <v>113</v>
      </c>
      <c r="E219" s="383" t="s">
        <v>145</v>
      </c>
      <c r="F219" s="395"/>
      <c r="G219" s="104">
        <v>150</v>
      </c>
      <c r="H219" s="6"/>
    </row>
    <row r="220" spans="1:8" ht="67.5" customHeight="1" x14ac:dyDescent="0.25">
      <c r="A220" s="92"/>
      <c r="B220" s="65" t="s">
        <v>114</v>
      </c>
      <c r="C220" s="395" t="s">
        <v>139</v>
      </c>
      <c r="D220" s="395" t="s">
        <v>113</v>
      </c>
      <c r="E220" s="383" t="s">
        <v>145</v>
      </c>
      <c r="F220" s="395" t="s">
        <v>111</v>
      </c>
      <c r="G220" s="393">
        <v>150</v>
      </c>
      <c r="H220" s="6"/>
    </row>
    <row r="221" spans="1:8" ht="126" customHeight="1" x14ac:dyDescent="0.25">
      <c r="A221" s="92"/>
      <c r="B221" s="65" t="s">
        <v>144</v>
      </c>
      <c r="C221" s="395" t="s">
        <v>139</v>
      </c>
      <c r="D221" s="395" t="s">
        <v>113</v>
      </c>
      <c r="E221" s="383" t="s">
        <v>143</v>
      </c>
      <c r="F221" s="395"/>
      <c r="G221" s="104">
        <f>G224</f>
        <v>46.7</v>
      </c>
      <c r="H221" s="6"/>
    </row>
    <row r="222" spans="1:8" ht="144.75" customHeight="1" x14ac:dyDescent="0.25">
      <c r="A222" s="92"/>
      <c r="B222" s="65" t="s">
        <v>142</v>
      </c>
      <c r="C222" s="395" t="s">
        <v>139</v>
      </c>
      <c r="D222" s="395" t="s">
        <v>113</v>
      </c>
      <c r="E222" s="383" t="s">
        <v>141</v>
      </c>
      <c r="F222" s="395"/>
      <c r="G222" s="104">
        <v>46.7</v>
      </c>
      <c r="H222" s="6"/>
    </row>
    <row r="223" spans="1:8" ht="159" customHeight="1" x14ac:dyDescent="0.25">
      <c r="A223" s="92"/>
      <c r="B223" s="65" t="s">
        <v>140</v>
      </c>
      <c r="C223" s="395" t="s">
        <v>139</v>
      </c>
      <c r="D223" s="395" t="s">
        <v>113</v>
      </c>
      <c r="E223" s="383" t="s">
        <v>138</v>
      </c>
      <c r="F223" s="395"/>
      <c r="G223" s="104">
        <v>46.7</v>
      </c>
      <c r="H223" s="6"/>
    </row>
    <row r="224" spans="1:8" ht="85.5" customHeight="1" x14ac:dyDescent="0.25">
      <c r="A224" s="92"/>
      <c r="B224" s="65" t="s">
        <v>114</v>
      </c>
      <c r="C224" s="395" t="s">
        <v>139</v>
      </c>
      <c r="D224" s="395" t="s">
        <v>113</v>
      </c>
      <c r="E224" s="383" t="s">
        <v>138</v>
      </c>
      <c r="F224" s="395" t="s">
        <v>111</v>
      </c>
      <c r="G224" s="393">
        <v>46.7</v>
      </c>
      <c r="H224" s="6"/>
    </row>
    <row r="225" spans="1:8" ht="42" customHeight="1" x14ac:dyDescent="0.25">
      <c r="A225" s="98" t="s">
        <v>53</v>
      </c>
      <c r="B225" s="359" t="s">
        <v>54</v>
      </c>
      <c r="C225" s="376">
        <v>10</v>
      </c>
      <c r="D225" s="376"/>
      <c r="E225" s="376"/>
      <c r="F225" s="376"/>
      <c r="G225" s="378">
        <f>G226+G232</f>
        <v>382.3</v>
      </c>
      <c r="H225" s="6"/>
    </row>
    <row r="226" spans="1:8" ht="57.75" customHeight="1" x14ac:dyDescent="0.25">
      <c r="A226" s="364"/>
      <c r="B226" s="367" t="s">
        <v>55</v>
      </c>
      <c r="C226" s="73">
        <v>10</v>
      </c>
      <c r="D226" s="73" t="s">
        <v>113</v>
      </c>
      <c r="E226" s="73"/>
      <c r="F226" s="73"/>
      <c r="G226" s="409">
        <f>G231</f>
        <v>217.3</v>
      </c>
      <c r="H226" s="6"/>
    </row>
    <row r="227" spans="1:8" ht="76.5" customHeight="1" x14ac:dyDescent="0.25">
      <c r="A227" s="338"/>
      <c r="B227" s="278" t="s">
        <v>349</v>
      </c>
      <c r="C227" s="99" t="s">
        <v>125</v>
      </c>
      <c r="D227" s="99" t="s">
        <v>113</v>
      </c>
      <c r="E227" s="99" t="s">
        <v>348</v>
      </c>
      <c r="F227" s="99"/>
      <c r="G227" s="390">
        <v>217.3</v>
      </c>
      <c r="H227" s="6"/>
    </row>
    <row r="228" spans="1:8" ht="158.25" customHeight="1" x14ac:dyDescent="0.25">
      <c r="A228" s="92"/>
      <c r="B228" s="65" t="s">
        <v>137</v>
      </c>
      <c r="C228" s="76">
        <v>10</v>
      </c>
      <c r="D228" s="76" t="s">
        <v>113</v>
      </c>
      <c r="E228" s="99" t="s">
        <v>136</v>
      </c>
      <c r="F228" s="76"/>
      <c r="G228" s="71">
        <v>217.3</v>
      </c>
      <c r="H228" s="6"/>
    </row>
    <row r="229" spans="1:8" ht="171" customHeight="1" x14ac:dyDescent="0.25">
      <c r="A229" s="92"/>
      <c r="B229" s="65" t="s">
        <v>135</v>
      </c>
      <c r="C229" s="76" t="s">
        <v>125</v>
      </c>
      <c r="D229" s="76" t="s">
        <v>113</v>
      </c>
      <c r="E229" s="99" t="s">
        <v>134</v>
      </c>
      <c r="F229" s="76"/>
      <c r="G229" s="71">
        <v>217.3</v>
      </c>
      <c r="H229" s="6"/>
    </row>
    <row r="230" spans="1:8" ht="168.75" customHeight="1" x14ac:dyDescent="0.25">
      <c r="A230" s="92"/>
      <c r="B230" s="65" t="s">
        <v>133</v>
      </c>
      <c r="C230" s="76">
        <v>10</v>
      </c>
      <c r="D230" s="76" t="s">
        <v>113</v>
      </c>
      <c r="E230" s="99" t="s">
        <v>132</v>
      </c>
      <c r="F230" s="76"/>
      <c r="G230" s="71">
        <v>217.3</v>
      </c>
      <c r="H230" s="6"/>
    </row>
    <row r="231" spans="1:8" ht="51" customHeight="1" x14ac:dyDescent="0.25">
      <c r="A231" s="92"/>
      <c r="B231" s="5" t="s">
        <v>440</v>
      </c>
      <c r="C231" s="76">
        <v>10</v>
      </c>
      <c r="D231" s="76" t="s">
        <v>113</v>
      </c>
      <c r="E231" s="99" t="s">
        <v>132</v>
      </c>
      <c r="F231" s="76" t="s">
        <v>131</v>
      </c>
      <c r="G231" s="103">
        <v>217.3</v>
      </c>
      <c r="H231" s="6"/>
    </row>
    <row r="232" spans="1:8" ht="58.5" customHeight="1" x14ac:dyDescent="0.25">
      <c r="A232" s="98"/>
      <c r="B232" s="359" t="s">
        <v>104</v>
      </c>
      <c r="C232" s="376" t="s">
        <v>125</v>
      </c>
      <c r="D232" s="376" t="s">
        <v>124</v>
      </c>
      <c r="E232" s="359"/>
      <c r="F232" s="359"/>
      <c r="G232" s="378">
        <f>G234</f>
        <v>165</v>
      </c>
      <c r="H232" s="6"/>
    </row>
    <row r="233" spans="1:8" ht="165.75" customHeight="1" x14ac:dyDescent="0.25">
      <c r="A233" s="338"/>
      <c r="B233" s="278" t="s">
        <v>535</v>
      </c>
      <c r="C233" s="99" t="s">
        <v>125</v>
      </c>
      <c r="D233" s="99" t="s">
        <v>124</v>
      </c>
      <c r="E233" s="341" t="s">
        <v>314</v>
      </c>
      <c r="F233" s="278"/>
      <c r="G233" s="390">
        <v>165</v>
      </c>
      <c r="H233" s="6"/>
    </row>
    <row r="234" spans="1:8" ht="159.75" customHeight="1" x14ac:dyDescent="0.25">
      <c r="A234" s="92"/>
      <c r="B234" s="332" t="s">
        <v>130</v>
      </c>
      <c r="C234" s="76" t="s">
        <v>125</v>
      </c>
      <c r="D234" s="76" t="s">
        <v>124</v>
      </c>
      <c r="E234" s="383" t="s">
        <v>129</v>
      </c>
      <c r="F234" s="65"/>
      <c r="G234" s="71">
        <v>165</v>
      </c>
      <c r="H234" s="6"/>
    </row>
    <row r="235" spans="1:8" ht="171.75" customHeight="1" x14ac:dyDescent="0.25">
      <c r="A235" s="92"/>
      <c r="B235" s="332" t="s">
        <v>128</v>
      </c>
      <c r="C235" s="76" t="s">
        <v>125</v>
      </c>
      <c r="D235" s="76" t="s">
        <v>124</v>
      </c>
      <c r="E235" s="383" t="s">
        <v>127</v>
      </c>
      <c r="F235" s="65"/>
      <c r="G235" s="71">
        <v>165</v>
      </c>
      <c r="H235" s="6"/>
    </row>
    <row r="236" spans="1:8" ht="155.25" customHeight="1" x14ac:dyDescent="0.25">
      <c r="A236" s="92"/>
      <c r="B236" s="332" t="s">
        <v>126</v>
      </c>
      <c r="C236" s="76" t="s">
        <v>125</v>
      </c>
      <c r="D236" s="76" t="s">
        <v>124</v>
      </c>
      <c r="E236" s="383" t="s">
        <v>123</v>
      </c>
      <c r="F236" s="65"/>
      <c r="G236" s="71">
        <v>165</v>
      </c>
      <c r="H236" s="6"/>
    </row>
    <row r="237" spans="1:8" ht="72" customHeight="1" x14ac:dyDescent="0.25">
      <c r="A237" s="92"/>
      <c r="B237" s="65" t="s">
        <v>114</v>
      </c>
      <c r="C237" s="76" t="s">
        <v>125</v>
      </c>
      <c r="D237" s="76" t="s">
        <v>124</v>
      </c>
      <c r="E237" s="383" t="s">
        <v>123</v>
      </c>
      <c r="F237" s="249">
        <v>200</v>
      </c>
      <c r="G237" s="103">
        <v>115</v>
      </c>
      <c r="H237" s="6"/>
    </row>
    <row r="238" spans="1:8" ht="54.75" customHeight="1" x14ac:dyDescent="0.25">
      <c r="A238" s="364"/>
      <c r="B238" s="5" t="s">
        <v>440</v>
      </c>
      <c r="C238" s="73" t="s">
        <v>125</v>
      </c>
      <c r="D238" s="73" t="s">
        <v>124</v>
      </c>
      <c r="E238" s="396" t="s">
        <v>123</v>
      </c>
      <c r="F238" s="366">
        <v>300</v>
      </c>
      <c r="G238" s="103">
        <v>50</v>
      </c>
      <c r="H238" s="6"/>
    </row>
    <row r="239" spans="1:8" ht="60" customHeight="1" x14ac:dyDescent="0.25">
      <c r="A239" s="98" t="s">
        <v>56</v>
      </c>
      <c r="B239" s="359" t="s">
        <v>57</v>
      </c>
      <c r="C239" s="376">
        <v>11</v>
      </c>
      <c r="D239" s="376"/>
      <c r="E239" s="376"/>
      <c r="F239" s="376"/>
      <c r="G239" s="378">
        <f>G244</f>
        <v>30</v>
      </c>
      <c r="H239" s="6"/>
    </row>
    <row r="240" spans="1:8" ht="62.25" customHeight="1" x14ac:dyDescent="0.25">
      <c r="A240" s="92"/>
      <c r="B240" s="65" t="s">
        <v>122</v>
      </c>
      <c r="C240" s="76">
        <v>11</v>
      </c>
      <c r="D240" s="76" t="s">
        <v>113</v>
      </c>
      <c r="E240" s="99" t="s">
        <v>121</v>
      </c>
      <c r="F240" s="76"/>
      <c r="G240" s="71">
        <v>30</v>
      </c>
      <c r="H240" s="6"/>
    </row>
    <row r="241" spans="1:8" ht="146.25" customHeight="1" x14ac:dyDescent="0.25">
      <c r="A241" s="364"/>
      <c r="B241" s="65" t="s">
        <v>120</v>
      </c>
      <c r="C241" s="76">
        <v>11</v>
      </c>
      <c r="D241" s="76" t="s">
        <v>113</v>
      </c>
      <c r="E241" s="99" t="s">
        <v>119</v>
      </c>
      <c r="F241" s="76"/>
      <c r="G241" s="71">
        <v>30</v>
      </c>
      <c r="H241" s="6"/>
    </row>
    <row r="242" spans="1:8" ht="146.25" customHeight="1" x14ac:dyDescent="0.25">
      <c r="A242" s="92"/>
      <c r="B242" s="65" t="s">
        <v>118</v>
      </c>
      <c r="C242" s="76" t="s">
        <v>117</v>
      </c>
      <c r="D242" s="76" t="s">
        <v>113</v>
      </c>
      <c r="E242" s="99" t="s">
        <v>116</v>
      </c>
      <c r="F242" s="76"/>
      <c r="G242" s="71">
        <v>30</v>
      </c>
      <c r="H242" s="6"/>
    </row>
    <row r="243" spans="1:8" ht="152.25" customHeight="1" x14ac:dyDescent="0.25">
      <c r="A243" s="92"/>
      <c r="B243" s="65" t="s">
        <v>115</v>
      </c>
      <c r="C243" s="76">
        <v>11</v>
      </c>
      <c r="D243" s="76" t="s">
        <v>113</v>
      </c>
      <c r="E243" s="99" t="s">
        <v>112</v>
      </c>
      <c r="F243" s="76"/>
      <c r="G243" s="71">
        <v>30</v>
      </c>
      <c r="H243" s="6"/>
    </row>
    <row r="244" spans="1:8" ht="72.75" customHeight="1" x14ac:dyDescent="0.25">
      <c r="A244" s="92"/>
      <c r="B244" s="65" t="s">
        <v>114</v>
      </c>
      <c r="C244" s="76">
        <v>11</v>
      </c>
      <c r="D244" s="76" t="s">
        <v>113</v>
      </c>
      <c r="E244" s="99" t="s">
        <v>112</v>
      </c>
      <c r="F244" s="76" t="s">
        <v>111</v>
      </c>
      <c r="G244" s="103">
        <v>30</v>
      </c>
      <c r="H244" s="6"/>
    </row>
    <row r="245" spans="1:8" ht="24" customHeight="1" x14ac:dyDescent="0.25">
      <c r="A245" s="56"/>
      <c r="B245" s="56"/>
      <c r="C245" s="56"/>
      <c r="D245" s="56"/>
      <c r="E245" s="61"/>
      <c r="F245" s="60"/>
      <c r="G245" s="59"/>
      <c r="H245" s="6"/>
    </row>
    <row r="246" spans="1:8" x14ac:dyDescent="0.25">
      <c r="A246" s="453" t="s">
        <v>501</v>
      </c>
      <c r="B246" s="453"/>
      <c r="C246" s="17"/>
      <c r="D246"/>
      <c r="E246"/>
      <c r="F246"/>
      <c r="G246"/>
    </row>
    <row r="247" spans="1:8" x14ac:dyDescent="0.25">
      <c r="A247" s="453"/>
      <c r="B247" s="453"/>
      <c r="C247" s="17"/>
      <c r="D247"/>
      <c r="E247"/>
      <c r="F247"/>
      <c r="G247"/>
    </row>
    <row r="248" spans="1:8" x14ac:dyDescent="0.25">
      <c r="A248" s="453"/>
      <c r="B248" s="453"/>
      <c r="C248" s="17"/>
      <c r="D248"/>
      <c r="E248"/>
      <c r="F248"/>
      <c r="G248"/>
    </row>
    <row r="249" spans="1:8" ht="18.75" x14ac:dyDescent="0.3">
      <c r="A249" s="453"/>
      <c r="B249" s="453"/>
      <c r="C249" s="22"/>
      <c r="D249" s="22" t="s">
        <v>571</v>
      </c>
      <c r="E249"/>
      <c r="F249"/>
      <c r="G249"/>
    </row>
    <row r="250" spans="1:8" ht="140.25" hidden="1" customHeight="1" x14ac:dyDescent="0.3">
      <c r="A250" s="453"/>
      <c r="B250" s="453"/>
      <c r="C250" s="54"/>
      <c r="D250" s="54"/>
      <c r="E250" s="58"/>
      <c r="F250" s="54"/>
      <c r="G250" s="54"/>
      <c r="H250" s="6"/>
    </row>
    <row r="251" spans="1:8" ht="165" customHeight="1" x14ac:dyDescent="0.25">
      <c r="A251" s="57"/>
      <c r="B251" s="56"/>
      <c r="H251" s="6"/>
    </row>
    <row r="252" spans="1:8" ht="66" customHeight="1" x14ac:dyDescent="0.25">
      <c r="A252" s="57"/>
      <c r="B252" s="56"/>
      <c r="H252" s="6"/>
    </row>
    <row r="253" spans="1:8" ht="18.75" x14ac:dyDescent="0.25">
      <c r="A253" s="57"/>
      <c r="B253" s="56"/>
      <c r="H253" s="6"/>
    </row>
    <row r="254" spans="1:8" ht="18.75" x14ac:dyDescent="0.25">
      <c r="A254" s="55"/>
    </row>
    <row r="255" spans="1:8" ht="18.75" x14ac:dyDescent="0.25">
      <c r="A255" s="213"/>
    </row>
    <row r="256" spans="1:8" ht="18.75" x14ac:dyDescent="0.25">
      <c r="A256" s="213"/>
    </row>
    <row r="257" spans="1:1" ht="18.75" x14ac:dyDescent="0.25">
      <c r="A257" s="213"/>
    </row>
    <row r="258" spans="1:1" ht="18.75" x14ac:dyDescent="0.3">
      <c r="A258" s="209" t="s">
        <v>110</v>
      </c>
    </row>
    <row r="259" spans="1:1" ht="18.75" x14ac:dyDescent="0.3">
      <c r="A259" s="54"/>
    </row>
  </sheetData>
  <mergeCells count="15">
    <mergeCell ref="B8:B9"/>
    <mergeCell ref="A246:B250"/>
    <mergeCell ref="D5:G5"/>
    <mergeCell ref="D4:G4"/>
    <mergeCell ref="G8:G9"/>
    <mergeCell ref="D8:D9"/>
    <mergeCell ref="E8:E9"/>
    <mergeCell ref="F8:F9"/>
    <mergeCell ref="A6:G6"/>
    <mergeCell ref="A8:A9"/>
    <mergeCell ref="H12:EA14"/>
    <mergeCell ref="C8:C9"/>
    <mergeCell ref="D1:G1"/>
    <mergeCell ref="D2:G2"/>
    <mergeCell ref="D3:G3"/>
  </mergeCells>
  <pageMargins left="0.70866141732283472" right="0.70866141732283472" top="0.74803149606299213" bottom="0.74803149606299213" header="0.31496062992125984" footer="0.31496062992125984"/>
  <pageSetup paperSize="9" scale="50" fitToWidth="0" orientation="portrait" r:id="rId1"/>
  <rowBreaks count="2" manualBreakCount="2">
    <brk id="234" max="16383" man="1"/>
    <brk id="250" max="16383" man="1"/>
  </rowBreaks>
  <colBreaks count="1" manualBreakCount="1">
    <brk id="10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W255"/>
  <sheetViews>
    <sheetView topLeftCell="A25" zoomScale="89" zoomScaleNormal="89" zoomScaleSheetLayoutView="115" workbookViewId="0">
      <selection activeCell="H28" sqref="H28"/>
    </sheetView>
  </sheetViews>
  <sheetFormatPr defaultRowHeight="15" x14ac:dyDescent="0.25"/>
  <cols>
    <col min="1" max="1" width="9.28515625" style="224" customWidth="1"/>
    <col min="2" max="2" width="48.28515625" customWidth="1"/>
    <col min="3" max="3" width="9.5703125" style="224" customWidth="1"/>
    <col min="4" max="4" width="11.42578125" customWidth="1"/>
    <col min="5" max="5" width="9.140625" customWidth="1"/>
    <col min="6" max="6" width="19.5703125" style="224" customWidth="1"/>
    <col min="8" max="8" width="14" customWidth="1"/>
  </cols>
  <sheetData>
    <row r="1" spans="1:16" ht="109.5" customHeight="1" x14ac:dyDescent="0.25">
      <c r="A1" s="245"/>
      <c r="C1" s="245"/>
      <c r="F1" s="438" t="s">
        <v>567</v>
      </c>
      <c r="G1" s="438"/>
      <c r="H1" s="438"/>
    </row>
    <row r="2" spans="1:16" ht="113.25" customHeight="1" x14ac:dyDescent="0.25">
      <c r="A2" s="51" t="s">
        <v>1</v>
      </c>
      <c r="B2" s="17"/>
      <c r="C2" s="193"/>
      <c r="D2" s="131"/>
      <c r="E2" s="227"/>
      <c r="F2" s="451" t="s">
        <v>496</v>
      </c>
      <c r="G2" s="451"/>
      <c r="H2" s="451"/>
    </row>
    <row r="3" spans="1:16" ht="18.75" x14ac:dyDescent="0.25">
      <c r="A3" s="51"/>
      <c r="B3" s="17"/>
      <c r="C3" s="193"/>
      <c r="D3" s="224"/>
      <c r="E3" s="227"/>
      <c r="F3" s="227"/>
      <c r="G3" s="227"/>
      <c r="H3" s="227"/>
    </row>
    <row r="4" spans="1:16" ht="17.25" customHeight="1" x14ac:dyDescent="0.25">
      <c r="A4" s="51"/>
      <c r="B4" s="17"/>
      <c r="C4" s="193"/>
      <c r="D4" s="224"/>
      <c r="E4" s="225"/>
      <c r="F4" s="438"/>
      <c r="G4" s="438"/>
      <c r="H4" s="438"/>
      <c r="P4" s="21"/>
    </row>
    <row r="5" spans="1:16" ht="3.75" customHeight="1" x14ac:dyDescent="0.25">
      <c r="A5" s="51"/>
      <c r="B5" s="17"/>
      <c r="C5" s="193"/>
      <c r="D5" s="224"/>
      <c r="E5" s="438"/>
      <c r="F5" s="438"/>
      <c r="G5" s="438"/>
      <c r="H5" s="438"/>
    </row>
    <row r="6" spans="1:16" ht="18.75" hidden="1" x14ac:dyDescent="0.25">
      <c r="A6" s="51"/>
      <c r="D6" s="224"/>
      <c r="E6" s="438"/>
      <c r="F6" s="438"/>
      <c r="G6" s="438"/>
      <c r="H6" s="438"/>
    </row>
    <row r="7" spans="1:16" ht="51" customHeight="1" x14ac:dyDescent="0.25">
      <c r="A7" s="215"/>
      <c r="B7" s="436" t="s">
        <v>461</v>
      </c>
      <c r="C7" s="473"/>
      <c r="D7" s="473"/>
      <c r="E7" s="473"/>
      <c r="F7" s="473"/>
      <c r="G7" s="473"/>
      <c r="H7" s="473"/>
      <c r="K7" t="s">
        <v>1</v>
      </c>
    </row>
    <row r="8" spans="1:16" ht="19.5" thickBot="1" x14ac:dyDescent="0.3">
      <c r="A8" s="51"/>
      <c r="D8" s="224"/>
      <c r="E8" s="224"/>
      <c r="F8" s="52"/>
      <c r="G8" s="224"/>
      <c r="H8" s="224" t="s">
        <v>83</v>
      </c>
    </row>
    <row r="9" spans="1:16" ht="15.75" customHeight="1" x14ac:dyDescent="0.25">
      <c r="A9" s="469" t="s">
        <v>19</v>
      </c>
      <c r="B9" s="469" t="s">
        <v>383</v>
      </c>
      <c r="C9" s="469" t="s">
        <v>393</v>
      </c>
      <c r="D9" s="469" t="s">
        <v>382</v>
      </c>
      <c r="E9" s="469" t="s">
        <v>381</v>
      </c>
      <c r="F9" s="475" t="s">
        <v>380</v>
      </c>
      <c r="G9" s="469" t="s">
        <v>379</v>
      </c>
      <c r="H9" s="469" t="s">
        <v>452</v>
      </c>
    </row>
    <row r="10" spans="1:16" ht="15.75" thickBot="1" x14ac:dyDescent="0.3">
      <c r="A10" s="470"/>
      <c r="B10" s="470"/>
      <c r="C10" s="470"/>
      <c r="D10" s="470"/>
      <c r="E10" s="470"/>
      <c r="F10" s="476"/>
      <c r="G10" s="470"/>
      <c r="H10" s="470"/>
    </row>
    <row r="11" spans="1:16" ht="19.5" thickBot="1" x14ac:dyDescent="0.3">
      <c r="A11" s="212"/>
      <c r="B11" s="114" t="s">
        <v>378</v>
      </c>
      <c r="C11" s="130"/>
      <c r="D11" s="130"/>
      <c r="E11" s="130"/>
      <c r="F11" s="208"/>
      <c r="G11" s="130"/>
      <c r="H11" s="246">
        <f>H12+H18</f>
        <v>74890.7</v>
      </c>
    </row>
    <row r="12" spans="1:16" ht="77.25" customHeight="1" thickBot="1" x14ac:dyDescent="0.3">
      <c r="A12" s="212" t="s">
        <v>24</v>
      </c>
      <c r="B12" s="192" t="s">
        <v>365</v>
      </c>
      <c r="C12" s="130">
        <v>991</v>
      </c>
      <c r="D12" s="130"/>
      <c r="E12" s="130"/>
      <c r="F12" s="208"/>
      <c r="G12" s="130"/>
      <c r="H12" s="81">
        <v>4.9000000000000004</v>
      </c>
    </row>
    <row r="13" spans="1:16" ht="27" customHeight="1" thickBot="1" x14ac:dyDescent="0.3">
      <c r="A13" s="212"/>
      <c r="B13" s="192" t="s">
        <v>25</v>
      </c>
      <c r="C13" s="130">
        <v>991</v>
      </c>
      <c r="D13" s="82" t="s">
        <v>113</v>
      </c>
      <c r="E13" s="82" t="s">
        <v>392</v>
      </c>
      <c r="F13" s="208"/>
      <c r="G13" s="130"/>
      <c r="H13" s="81">
        <v>4.9000000000000004</v>
      </c>
    </row>
    <row r="14" spans="1:16" s="190" customFormat="1" ht="78.75" customHeight="1" thickBot="1" x14ac:dyDescent="0.3">
      <c r="A14" s="67"/>
      <c r="B14" s="191" t="s">
        <v>28</v>
      </c>
      <c r="C14" s="178">
        <v>991</v>
      </c>
      <c r="D14" s="119" t="s">
        <v>113</v>
      </c>
      <c r="E14" s="119" t="s">
        <v>356</v>
      </c>
      <c r="F14" s="119" t="s">
        <v>364</v>
      </c>
      <c r="G14" s="119"/>
      <c r="H14" s="90">
        <v>4.9000000000000004</v>
      </c>
    </row>
    <row r="15" spans="1:16" ht="38.25" thickBot="1" x14ac:dyDescent="0.3">
      <c r="A15" s="212"/>
      <c r="B15" s="122" t="s">
        <v>363</v>
      </c>
      <c r="C15" s="181">
        <v>991</v>
      </c>
      <c r="D15" s="180" t="s">
        <v>113</v>
      </c>
      <c r="E15" s="180" t="s">
        <v>356</v>
      </c>
      <c r="F15" s="75" t="s">
        <v>362</v>
      </c>
      <c r="G15" s="180" t="s">
        <v>1</v>
      </c>
      <c r="H15" s="90">
        <v>4.9000000000000004</v>
      </c>
    </row>
    <row r="16" spans="1:16" ht="99.75" customHeight="1" thickBot="1" x14ac:dyDescent="0.3">
      <c r="A16" s="212"/>
      <c r="B16" s="122" t="s">
        <v>361</v>
      </c>
      <c r="C16" s="181">
        <v>991</v>
      </c>
      <c r="D16" s="180" t="s">
        <v>113</v>
      </c>
      <c r="E16" s="180" t="s">
        <v>356</v>
      </c>
      <c r="F16" s="75" t="s">
        <v>360</v>
      </c>
      <c r="G16" s="180"/>
      <c r="H16" s="90">
        <v>4.9000000000000004</v>
      </c>
    </row>
    <row r="17" spans="1:23" ht="19.5" thickBot="1" x14ac:dyDescent="0.3">
      <c r="A17" s="212"/>
      <c r="B17" s="122" t="s">
        <v>270</v>
      </c>
      <c r="C17" s="181">
        <v>991</v>
      </c>
      <c r="D17" s="180" t="s">
        <v>113</v>
      </c>
      <c r="E17" s="180" t="s">
        <v>356</v>
      </c>
      <c r="F17" s="75" t="s">
        <v>360</v>
      </c>
      <c r="G17" s="273" t="s">
        <v>268</v>
      </c>
      <c r="H17" s="90">
        <v>4.9000000000000004</v>
      </c>
    </row>
    <row r="18" spans="1:23" ht="59.25" customHeight="1" thickBot="1" x14ac:dyDescent="0.35">
      <c r="A18" s="212" t="s">
        <v>31</v>
      </c>
      <c r="B18" s="189" t="s">
        <v>391</v>
      </c>
      <c r="C18" s="130">
        <v>992</v>
      </c>
      <c r="D18" s="130"/>
      <c r="E18" s="130"/>
      <c r="F18" s="208"/>
      <c r="G18" s="130"/>
      <c r="H18" s="327">
        <f>H19+H85+H91+H142+H166+H196+H203+H229+H242</f>
        <v>74885.8</v>
      </c>
    </row>
    <row r="19" spans="1:23" ht="19.5" thickBot="1" x14ac:dyDescent="0.3">
      <c r="A19" s="318"/>
      <c r="B19" s="102" t="s">
        <v>25</v>
      </c>
      <c r="C19" s="176">
        <v>992</v>
      </c>
      <c r="D19" s="101" t="s">
        <v>113</v>
      </c>
      <c r="E19" s="326"/>
      <c r="F19" s="69"/>
      <c r="G19" s="69"/>
      <c r="H19" s="100">
        <f>H20+H25+H37+H47+H42</f>
        <v>10622.900000000001</v>
      </c>
    </row>
    <row r="20" spans="1:23" s="190" customFormat="1" ht="75.75" thickBot="1" x14ac:dyDescent="0.3">
      <c r="A20" s="320"/>
      <c r="B20" s="321" t="s">
        <v>26</v>
      </c>
      <c r="C20" s="322">
        <v>992</v>
      </c>
      <c r="D20" s="323" t="s">
        <v>113</v>
      </c>
      <c r="E20" s="323" t="s">
        <v>206</v>
      </c>
      <c r="F20" s="324"/>
      <c r="G20" s="324"/>
      <c r="H20" s="325">
        <v>756.2</v>
      </c>
    </row>
    <row r="21" spans="1:23" s="23" customFormat="1" ht="69" customHeight="1" thickBot="1" x14ac:dyDescent="0.3">
      <c r="A21" s="125"/>
      <c r="B21" s="188" t="s">
        <v>390</v>
      </c>
      <c r="C21" s="125">
        <v>992</v>
      </c>
      <c r="D21" s="166" t="s">
        <v>113</v>
      </c>
      <c r="E21" s="166" t="s">
        <v>206</v>
      </c>
      <c r="F21" s="168" t="s">
        <v>376</v>
      </c>
      <c r="G21" s="166"/>
      <c r="H21" s="216">
        <v>756.2</v>
      </c>
      <c r="I21" s="184"/>
      <c r="J21" s="183"/>
      <c r="K21" s="183"/>
      <c r="L21" s="183"/>
      <c r="M21" s="183"/>
      <c r="N21" s="183"/>
      <c r="O21" s="183"/>
      <c r="P21" s="183"/>
    </row>
    <row r="22" spans="1:23" s="185" customFormat="1" ht="92.25" customHeight="1" thickBot="1" x14ac:dyDescent="0.3">
      <c r="A22" s="217"/>
      <c r="B22" s="218" t="s">
        <v>389</v>
      </c>
      <c r="C22" s="217">
        <v>992</v>
      </c>
      <c r="D22" s="219" t="s">
        <v>113</v>
      </c>
      <c r="E22" s="219" t="s">
        <v>206</v>
      </c>
      <c r="F22" s="220" t="s">
        <v>374</v>
      </c>
      <c r="G22" s="219"/>
      <c r="H22" s="229">
        <v>756.2</v>
      </c>
      <c r="I22" s="184"/>
      <c r="J22" s="183"/>
      <c r="K22" s="183"/>
      <c r="L22" s="183"/>
      <c r="M22" s="183"/>
      <c r="N22" s="183"/>
      <c r="O22" s="183"/>
      <c r="P22" s="183"/>
      <c r="Q22" s="187"/>
      <c r="R22" s="187"/>
      <c r="S22" s="187"/>
      <c r="T22" s="187"/>
      <c r="U22" s="187"/>
      <c r="V22" s="187"/>
      <c r="W22" s="186"/>
    </row>
    <row r="23" spans="1:23" ht="38.25" thickBot="1" x14ac:dyDescent="0.3">
      <c r="A23" s="150"/>
      <c r="B23" s="66" t="s">
        <v>370</v>
      </c>
      <c r="C23" s="140">
        <v>992</v>
      </c>
      <c r="D23" s="63" t="s">
        <v>113</v>
      </c>
      <c r="E23" s="63" t="s">
        <v>206</v>
      </c>
      <c r="F23" s="64" t="s">
        <v>373</v>
      </c>
      <c r="G23" s="63"/>
      <c r="H23" s="229">
        <v>756.2</v>
      </c>
      <c r="I23" s="184"/>
      <c r="J23" s="183"/>
      <c r="K23" s="183"/>
      <c r="L23" s="183"/>
      <c r="M23" s="183"/>
      <c r="N23" s="183"/>
      <c r="O23" s="183"/>
      <c r="P23" s="183"/>
    </row>
    <row r="24" spans="1:23" ht="117.75" customHeight="1" thickBot="1" x14ac:dyDescent="0.3">
      <c r="A24" s="150"/>
      <c r="B24" s="66" t="s">
        <v>154</v>
      </c>
      <c r="C24" s="140">
        <v>992</v>
      </c>
      <c r="D24" s="63" t="s">
        <v>113</v>
      </c>
      <c r="E24" s="63" t="s">
        <v>206</v>
      </c>
      <c r="F24" s="64" t="s">
        <v>373</v>
      </c>
      <c r="G24" s="63">
        <v>100</v>
      </c>
      <c r="H24" s="229">
        <v>756.2</v>
      </c>
      <c r="I24" s="184"/>
      <c r="J24" s="183"/>
      <c r="K24" s="183"/>
      <c r="L24" s="183"/>
      <c r="M24" s="183"/>
      <c r="N24" s="183"/>
      <c r="O24" s="183"/>
      <c r="P24" s="183"/>
    </row>
    <row r="25" spans="1:23" ht="123" customHeight="1" thickBot="1" x14ac:dyDescent="0.3">
      <c r="A25" s="177"/>
      <c r="B25" s="102" t="s">
        <v>372</v>
      </c>
      <c r="C25" s="176">
        <v>992</v>
      </c>
      <c r="D25" s="101" t="s">
        <v>113</v>
      </c>
      <c r="E25" s="101" t="s">
        <v>210</v>
      </c>
      <c r="F25" s="101"/>
      <c r="G25" s="101"/>
      <c r="H25" s="100">
        <f>H26+H31+H36</f>
        <v>3688.2000000000003</v>
      </c>
    </row>
    <row r="26" spans="1:23" ht="60.75" customHeight="1" thickBot="1" x14ac:dyDescent="0.3">
      <c r="A26" s="174"/>
      <c r="B26" s="66" t="s">
        <v>298</v>
      </c>
      <c r="C26" s="140">
        <v>992</v>
      </c>
      <c r="D26" s="63" t="s">
        <v>113</v>
      </c>
      <c r="E26" s="63" t="s">
        <v>210</v>
      </c>
      <c r="F26" s="64" t="s">
        <v>371</v>
      </c>
      <c r="G26" s="63"/>
      <c r="H26" s="62">
        <f>H27</f>
        <v>3679.1</v>
      </c>
    </row>
    <row r="27" spans="1:23" ht="45" customHeight="1" thickBot="1" x14ac:dyDescent="0.3">
      <c r="A27" s="174"/>
      <c r="B27" s="66" t="s">
        <v>370</v>
      </c>
      <c r="C27" s="140">
        <v>992</v>
      </c>
      <c r="D27" s="63" t="s">
        <v>113</v>
      </c>
      <c r="E27" s="63" t="s">
        <v>210</v>
      </c>
      <c r="F27" s="64" t="s">
        <v>369</v>
      </c>
      <c r="G27" s="63"/>
      <c r="H27" s="62">
        <f>H28+H29+H30</f>
        <v>3679.1</v>
      </c>
    </row>
    <row r="28" spans="1:23" ht="120.75" customHeight="1" thickBot="1" x14ac:dyDescent="0.3">
      <c r="A28" s="174"/>
      <c r="B28" s="66" t="s">
        <v>154</v>
      </c>
      <c r="C28" s="140">
        <v>992</v>
      </c>
      <c r="D28" s="63" t="s">
        <v>113</v>
      </c>
      <c r="E28" s="63" t="s">
        <v>210</v>
      </c>
      <c r="F28" s="64" t="s">
        <v>369</v>
      </c>
      <c r="G28" s="63">
        <v>100</v>
      </c>
      <c r="H28" s="62">
        <v>3185.1</v>
      </c>
    </row>
    <row r="29" spans="1:23" ht="61.5" customHeight="1" thickBot="1" x14ac:dyDescent="0.3">
      <c r="A29" s="174"/>
      <c r="B29" s="66" t="s">
        <v>114</v>
      </c>
      <c r="C29" s="140">
        <v>992</v>
      </c>
      <c r="D29" s="63" t="s">
        <v>113</v>
      </c>
      <c r="E29" s="63" t="s">
        <v>210</v>
      </c>
      <c r="F29" s="64" t="s">
        <v>369</v>
      </c>
      <c r="G29" s="63">
        <v>200</v>
      </c>
      <c r="H29" s="85">
        <v>474</v>
      </c>
    </row>
    <row r="30" spans="1:23" ht="22.5" customHeight="1" thickBot="1" x14ac:dyDescent="0.3">
      <c r="A30" s="174"/>
      <c r="B30" s="66" t="s">
        <v>343</v>
      </c>
      <c r="C30" s="140">
        <v>992</v>
      </c>
      <c r="D30" s="63" t="s">
        <v>113</v>
      </c>
      <c r="E30" s="63" t="s">
        <v>210</v>
      </c>
      <c r="F30" s="64" t="s">
        <v>369</v>
      </c>
      <c r="G30" s="63">
        <v>800</v>
      </c>
      <c r="H30" s="85">
        <v>20</v>
      </c>
    </row>
    <row r="31" spans="1:23" ht="38.25" thickBot="1" x14ac:dyDescent="0.3">
      <c r="A31" s="174"/>
      <c r="B31" s="66" t="s">
        <v>368</v>
      </c>
      <c r="C31" s="140">
        <v>992</v>
      </c>
      <c r="D31" s="63" t="s">
        <v>113</v>
      </c>
      <c r="E31" s="63" t="s">
        <v>210</v>
      </c>
      <c r="F31" s="64" t="s">
        <v>296</v>
      </c>
      <c r="G31" s="63"/>
      <c r="H31" s="62">
        <f>H33</f>
        <v>3.8</v>
      </c>
    </row>
    <row r="32" spans="1:23" ht="94.5" thickBot="1" x14ac:dyDescent="0.3">
      <c r="A32" s="174"/>
      <c r="B32" s="66" t="s">
        <v>367</v>
      </c>
      <c r="C32" s="140">
        <v>992</v>
      </c>
      <c r="D32" s="63" t="s">
        <v>113</v>
      </c>
      <c r="E32" s="63" t="s">
        <v>210</v>
      </c>
      <c r="F32" s="64" t="s">
        <v>366</v>
      </c>
      <c r="G32" s="63"/>
      <c r="H32" s="62">
        <v>3.8</v>
      </c>
    </row>
    <row r="33" spans="1:8" ht="60.75" customHeight="1" thickBot="1" x14ac:dyDescent="0.3">
      <c r="A33" s="174"/>
      <c r="B33" s="66" t="s">
        <v>114</v>
      </c>
      <c r="C33" s="140">
        <v>992</v>
      </c>
      <c r="D33" s="63" t="s">
        <v>113</v>
      </c>
      <c r="E33" s="63" t="s">
        <v>210</v>
      </c>
      <c r="F33" s="64" t="s">
        <v>366</v>
      </c>
      <c r="G33" s="63">
        <v>200</v>
      </c>
      <c r="H33" s="62">
        <v>3.8</v>
      </c>
    </row>
    <row r="34" spans="1:8" ht="45.75" customHeight="1" thickBot="1" x14ac:dyDescent="0.3">
      <c r="A34" s="174"/>
      <c r="B34" s="182" t="s">
        <v>359</v>
      </c>
      <c r="C34" s="181">
        <v>992</v>
      </c>
      <c r="D34" s="180" t="s">
        <v>113</v>
      </c>
      <c r="E34" s="180" t="s">
        <v>210</v>
      </c>
      <c r="F34" s="180" t="s">
        <v>358</v>
      </c>
      <c r="G34" s="180" t="s">
        <v>1</v>
      </c>
      <c r="H34" s="90">
        <v>5.3</v>
      </c>
    </row>
    <row r="35" spans="1:8" ht="112.5" customHeight="1" thickBot="1" x14ac:dyDescent="0.3">
      <c r="A35" s="174"/>
      <c r="B35" s="89" t="s">
        <v>357</v>
      </c>
      <c r="C35" s="179">
        <v>992</v>
      </c>
      <c r="D35" s="63" t="s">
        <v>113</v>
      </c>
      <c r="E35" s="63" t="s">
        <v>210</v>
      </c>
      <c r="F35" s="75" t="s">
        <v>355</v>
      </c>
      <c r="G35" s="63"/>
      <c r="H35" s="90">
        <v>5.3</v>
      </c>
    </row>
    <row r="36" spans="1:8" ht="19.5" thickBot="1" x14ac:dyDescent="0.3">
      <c r="A36" s="174"/>
      <c r="B36" s="66" t="s">
        <v>270</v>
      </c>
      <c r="C36" s="140">
        <v>992</v>
      </c>
      <c r="D36" s="63" t="s">
        <v>113</v>
      </c>
      <c r="E36" s="63" t="s">
        <v>210</v>
      </c>
      <c r="F36" s="75" t="s">
        <v>355</v>
      </c>
      <c r="G36" s="63">
        <v>500</v>
      </c>
      <c r="H36" s="90">
        <v>5.3</v>
      </c>
    </row>
    <row r="37" spans="1:8" ht="38.25" thickBot="1" x14ac:dyDescent="0.3">
      <c r="A37" s="261"/>
      <c r="B37" s="129" t="s">
        <v>518</v>
      </c>
      <c r="C37" s="288" t="s">
        <v>388</v>
      </c>
      <c r="D37" s="288" t="s">
        <v>113</v>
      </c>
      <c r="E37" s="270" t="s">
        <v>175</v>
      </c>
      <c r="F37" s="271"/>
      <c r="G37" s="289"/>
      <c r="H37" s="290">
        <v>480</v>
      </c>
    </row>
    <row r="38" spans="1:8" ht="57" thickBot="1" x14ac:dyDescent="0.3">
      <c r="A38" s="291"/>
      <c r="B38" s="292" t="s">
        <v>390</v>
      </c>
      <c r="C38" s="281" t="s">
        <v>388</v>
      </c>
      <c r="D38" s="293" t="s">
        <v>113</v>
      </c>
      <c r="E38" s="294" t="s">
        <v>175</v>
      </c>
      <c r="F38" s="277" t="s">
        <v>376</v>
      </c>
      <c r="G38" s="295"/>
      <c r="H38" s="232">
        <v>480</v>
      </c>
    </row>
    <row r="39" spans="1:8" ht="19.5" thickBot="1" x14ac:dyDescent="0.3">
      <c r="A39" s="231"/>
      <c r="B39" s="296" t="s">
        <v>519</v>
      </c>
      <c r="C39" s="297">
        <v>992</v>
      </c>
      <c r="D39" s="298" t="s">
        <v>113</v>
      </c>
      <c r="E39" s="299" t="s">
        <v>175</v>
      </c>
      <c r="F39" s="300" t="s">
        <v>520</v>
      </c>
      <c r="G39" s="301"/>
      <c r="H39" s="302">
        <v>480</v>
      </c>
    </row>
    <row r="40" spans="1:8" ht="57" thickBot="1" x14ac:dyDescent="0.3">
      <c r="A40" s="125"/>
      <c r="B40" s="265" t="s">
        <v>522</v>
      </c>
      <c r="C40" s="269">
        <v>992</v>
      </c>
      <c r="D40" s="165" t="s">
        <v>113</v>
      </c>
      <c r="E40" s="210" t="s">
        <v>175</v>
      </c>
      <c r="F40" s="266" t="s">
        <v>521</v>
      </c>
      <c r="G40" s="268"/>
      <c r="H40" s="272">
        <v>480</v>
      </c>
    </row>
    <row r="41" spans="1:8" ht="57" thickBot="1" x14ac:dyDescent="0.3">
      <c r="A41" s="84"/>
      <c r="B41" s="264" t="s">
        <v>114</v>
      </c>
      <c r="C41" s="269">
        <v>992</v>
      </c>
      <c r="D41" s="262" t="s">
        <v>113</v>
      </c>
      <c r="E41" s="262" t="s">
        <v>175</v>
      </c>
      <c r="F41" s="143" t="s">
        <v>521</v>
      </c>
      <c r="G41" s="267" t="s">
        <v>111</v>
      </c>
      <c r="H41" s="263">
        <v>480</v>
      </c>
    </row>
    <row r="42" spans="1:8" ht="28.5" customHeight="1" thickBot="1" x14ac:dyDescent="0.3">
      <c r="A42" s="177"/>
      <c r="B42" s="102" t="s">
        <v>354</v>
      </c>
      <c r="C42" s="176">
        <v>992</v>
      </c>
      <c r="D42" s="101" t="s">
        <v>113</v>
      </c>
      <c r="E42" s="101">
        <v>11</v>
      </c>
      <c r="F42" s="69"/>
      <c r="G42" s="69"/>
      <c r="H42" s="68">
        <f>H46</f>
        <v>5</v>
      </c>
    </row>
    <row r="43" spans="1:8" ht="28.5" customHeight="1" thickBot="1" x14ac:dyDescent="0.3">
      <c r="A43" s="177"/>
      <c r="B43" s="102"/>
      <c r="C43" s="176">
        <v>992</v>
      </c>
      <c r="D43" s="101" t="s">
        <v>113</v>
      </c>
      <c r="E43" s="101" t="s">
        <v>117</v>
      </c>
      <c r="F43" s="69" t="s">
        <v>376</v>
      </c>
      <c r="G43" s="69"/>
      <c r="H43" s="68">
        <v>5</v>
      </c>
    </row>
    <row r="44" spans="1:8" ht="53.25" customHeight="1" thickBot="1" x14ac:dyDescent="0.3">
      <c r="A44" s="174"/>
      <c r="B44" s="66" t="s">
        <v>353</v>
      </c>
      <c r="C44" s="140">
        <v>992</v>
      </c>
      <c r="D44" s="63" t="s">
        <v>113</v>
      </c>
      <c r="E44" s="63">
        <v>11</v>
      </c>
      <c r="F44" s="64" t="s">
        <v>492</v>
      </c>
      <c r="G44" s="63"/>
      <c r="H44" s="62">
        <v>5</v>
      </c>
    </row>
    <row r="45" spans="1:8" ht="65.25" customHeight="1" thickBot="1" x14ac:dyDescent="0.3">
      <c r="A45" s="150"/>
      <c r="B45" s="89" t="s">
        <v>351</v>
      </c>
      <c r="C45" s="179">
        <v>992</v>
      </c>
      <c r="D45" s="64" t="s">
        <v>113</v>
      </c>
      <c r="E45" s="64">
        <v>11</v>
      </c>
      <c r="F45" s="64" t="s">
        <v>494</v>
      </c>
      <c r="G45" s="64"/>
      <c r="H45" s="121">
        <v>5</v>
      </c>
    </row>
    <row r="46" spans="1:8" ht="36.75" customHeight="1" thickBot="1" x14ac:dyDescent="0.3">
      <c r="A46" s="150"/>
      <c r="B46" s="66" t="s">
        <v>153</v>
      </c>
      <c r="C46" s="140">
        <v>992</v>
      </c>
      <c r="D46" s="63" t="s">
        <v>113</v>
      </c>
      <c r="E46" s="63">
        <v>11</v>
      </c>
      <c r="F46" s="64" t="s">
        <v>494</v>
      </c>
      <c r="G46" s="63">
        <v>800</v>
      </c>
      <c r="H46" s="62">
        <v>5</v>
      </c>
    </row>
    <row r="47" spans="1:8" ht="42.75" customHeight="1" thickBot="1" x14ac:dyDescent="0.3">
      <c r="A47" s="177"/>
      <c r="B47" s="102" t="s">
        <v>30</v>
      </c>
      <c r="C47" s="176">
        <v>992</v>
      </c>
      <c r="D47" s="101" t="s">
        <v>113</v>
      </c>
      <c r="E47" s="101">
        <v>13</v>
      </c>
      <c r="F47" s="101"/>
      <c r="G47" s="101"/>
      <c r="H47" s="109">
        <f>H48+H63+H72+H84</f>
        <v>5693.5</v>
      </c>
    </row>
    <row r="48" spans="1:8" ht="94.5" thickBot="1" x14ac:dyDescent="0.3">
      <c r="A48" s="118"/>
      <c r="B48" s="120" t="s">
        <v>349</v>
      </c>
      <c r="C48" s="178">
        <v>992</v>
      </c>
      <c r="D48" s="119" t="s">
        <v>113</v>
      </c>
      <c r="E48" s="119" t="s">
        <v>302</v>
      </c>
      <c r="F48" s="64" t="s">
        <v>348</v>
      </c>
      <c r="G48" s="119"/>
      <c r="H48" s="91">
        <f>H51+H57+H62</f>
        <v>3817.0000000000005</v>
      </c>
    </row>
    <row r="49" spans="1:8" s="25" customFormat="1" ht="162.75" customHeight="1" thickBot="1" x14ac:dyDescent="0.3">
      <c r="A49" s="174"/>
      <c r="B49" s="89" t="s">
        <v>347</v>
      </c>
      <c r="C49" s="179">
        <v>992</v>
      </c>
      <c r="D49" s="64" t="s">
        <v>113</v>
      </c>
      <c r="E49" s="64">
        <v>13</v>
      </c>
      <c r="F49" s="64" t="s">
        <v>346</v>
      </c>
      <c r="G49" s="64"/>
      <c r="H49" s="121">
        <f>H52+H53+H54</f>
        <v>3340.1000000000004</v>
      </c>
    </row>
    <row r="50" spans="1:8" ht="161.25" customHeight="1" thickBot="1" x14ac:dyDescent="0.3">
      <c r="A50" s="174"/>
      <c r="B50" s="89" t="s">
        <v>345</v>
      </c>
      <c r="C50" s="179">
        <v>992</v>
      </c>
      <c r="D50" s="64" t="s">
        <v>113</v>
      </c>
      <c r="E50" s="64">
        <v>13</v>
      </c>
      <c r="F50" s="64" t="s">
        <v>344</v>
      </c>
      <c r="G50" s="64"/>
      <c r="H50" s="121">
        <f>H49</f>
        <v>3340.1000000000004</v>
      </c>
    </row>
    <row r="51" spans="1:8" ht="65.25" customHeight="1" thickBot="1" x14ac:dyDescent="0.3">
      <c r="A51" s="174"/>
      <c r="B51" s="89" t="s">
        <v>155</v>
      </c>
      <c r="C51" s="179">
        <v>992</v>
      </c>
      <c r="D51" s="63" t="s">
        <v>113</v>
      </c>
      <c r="E51" s="63">
        <v>13</v>
      </c>
      <c r="F51" s="64" t="s">
        <v>342</v>
      </c>
      <c r="G51" s="63"/>
      <c r="H51" s="121">
        <f>H50</f>
        <v>3340.1000000000004</v>
      </c>
    </row>
    <row r="52" spans="1:8" ht="132" thickBot="1" x14ac:dyDescent="0.3">
      <c r="A52" s="174"/>
      <c r="B52" s="66" t="s">
        <v>154</v>
      </c>
      <c r="C52" s="179">
        <v>992</v>
      </c>
      <c r="D52" s="63" t="s">
        <v>113</v>
      </c>
      <c r="E52" s="63" t="s">
        <v>302</v>
      </c>
      <c r="F52" s="64" t="s">
        <v>342</v>
      </c>
      <c r="G52" s="63" t="s">
        <v>151</v>
      </c>
      <c r="H52" s="62">
        <v>2408.4</v>
      </c>
    </row>
    <row r="53" spans="1:8" ht="63.75" customHeight="1" thickBot="1" x14ac:dyDescent="0.3">
      <c r="A53" s="174"/>
      <c r="B53" s="66" t="s">
        <v>114</v>
      </c>
      <c r="C53" s="140">
        <v>992</v>
      </c>
      <c r="D53" s="63" t="s">
        <v>113</v>
      </c>
      <c r="E53" s="63">
        <v>13</v>
      </c>
      <c r="F53" s="64" t="s">
        <v>342</v>
      </c>
      <c r="G53" s="63" t="s">
        <v>111</v>
      </c>
      <c r="H53" s="85">
        <v>911.7</v>
      </c>
    </row>
    <row r="54" spans="1:8" ht="23.25" customHeight="1" thickBot="1" x14ac:dyDescent="0.3">
      <c r="A54" s="174"/>
      <c r="B54" s="66" t="s">
        <v>343</v>
      </c>
      <c r="C54" s="140">
        <v>992</v>
      </c>
      <c r="D54" s="63" t="s">
        <v>113</v>
      </c>
      <c r="E54" s="63">
        <v>13</v>
      </c>
      <c r="F54" s="64" t="s">
        <v>342</v>
      </c>
      <c r="G54" s="63">
        <v>800</v>
      </c>
      <c r="H54" s="62">
        <v>20</v>
      </c>
    </row>
    <row r="55" spans="1:8" ht="150.75" thickBot="1" x14ac:dyDescent="0.3">
      <c r="A55" s="174"/>
      <c r="B55" s="172" t="s">
        <v>341</v>
      </c>
      <c r="C55" s="140">
        <v>992</v>
      </c>
      <c r="D55" s="63" t="s">
        <v>113</v>
      </c>
      <c r="E55" s="63" t="s">
        <v>302</v>
      </c>
      <c r="F55" s="64" t="s">
        <v>340</v>
      </c>
      <c r="G55" s="63"/>
      <c r="H55" s="62">
        <v>40</v>
      </c>
    </row>
    <row r="56" spans="1:8" ht="162" customHeight="1" thickBot="1" x14ac:dyDescent="0.3">
      <c r="A56" s="174"/>
      <c r="B56" s="108" t="s">
        <v>339</v>
      </c>
      <c r="C56" s="140">
        <v>992</v>
      </c>
      <c r="D56" s="63" t="s">
        <v>113</v>
      </c>
      <c r="E56" s="63" t="s">
        <v>302</v>
      </c>
      <c r="F56" s="64" t="s">
        <v>338</v>
      </c>
      <c r="G56" s="63"/>
      <c r="H56" s="62">
        <v>40</v>
      </c>
    </row>
    <row r="57" spans="1:8" ht="174.75" customHeight="1" thickBot="1" x14ac:dyDescent="0.3">
      <c r="A57" s="174"/>
      <c r="B57" s="108" t="s">
        <v>337</v>
      </c>
      <c r="C57" s="140">
        <v>992</v>
      </c>
      <c r="D57" s="63" t="s">
        <v>113</v>
      </c>
      <c r="E57" s="63" t="s">
        <v>302</v>
      </c>
      <c r="F57" s="64" t="s">
        <v>336</v>
      </c>
      <c r="G57" s="63"/>
      <c r="H57" s="62">
        <v>40</v>
      </c>
    </row>
    <row r="58" spans="1:8" ht="67.5" customHeight="1" thickBot="1" x14ac:dyDescent="0.3">
      <c r="A58" s="174"/>
      <c r="B58" s="66" t="s">
        <v>114</v>
      </c>
      <c r="C58" s="140">
        <v>992</v>
      </c>
      <c r="D58" s="63" t="s">
        <v>113</v>
      </c>
      <c r="E58" s="63" t="s">
        <v>302</v>
      </c>
      <c r="F58" s="64" t="s">
        <v>336</v>
      </c>
      <c r="G58" s="63" t="s">
        <v>111</v>
      </c>
      <c r="H58" s="62">
        <v>40</v>
      </c>
    </row>
    <row r="59" spans="1:8" ht="132.75" customHeight="1" thickBot="1" x14ac:dyDescent="0.3">
      <c r="A59" s="174"/>
      <c r="B59" s="108" t="s">
        <v>335</v>
      </c>
      <c r="C59" s="140">
        <v>992</v>
      </c>
      <c r="D59" s="63" t="s">
        <v>113</v>
      </c>
      <c r="E59" s="63" t="s">
        <v>302</v>
      </c>
      <c r="F59" s="64" t="s">
        <v>334</v>
      </c>
      <c r="G59" s="63"/>
      <c r="H59" s="62">
        <v>436.9</v>
      </c>
    </row>
    <row r="60" spans="1:8" ht="141" customHeight="1" thickBot="1" x14ac:dyDescent="0.3">
      <c r="A60" s="174"/>
      <c r="B60" s="108" t="s">
        <v>333</v>
      </c>
      <c r="C60" s="140">
        <v>992</v>
      </c>
      <c r="D60" s="63" t="s">
        <v>113</v>
      </c>
      <c r="E60" s="63" t="s">
        <v>302</v>
      </c>
      <c r="F60" s="64" t="s">
        <v>332</v>
      </c>
      <c r="G60" s="63"/>
      <c r="H60" s="62">
        <v>436.9</v>
      </c>
    </row>
    <row r="61" spans="1:8" ht="155.25" customHeight="1" thickBot="1" x14ac:dyDescent="0.3">
      <c r="A61" s="174"/>
      <c r="B61" s="108" t="s">
        <v>331</v>
      </c>
      <c r="C61" s="140">
        <v>992</v>
      </c>
      <c r="D61" s="63" t="s">
        <v>113</v>
      </c>
      <c r="E61" s="63" t="s">
        <v>302</v>
      </c>
      <c r="F61" s="64" t="s">
        <v>330</v>
      </c>
      <c r="G61" s="63"/>
      <c r="H61" s="62">
        <v>436.9</v>
      </c>
    </row>
    <row r="62" spans="1:8" ht="71.25" customHeight="1" thickBot="1" x14ac:dyDescent="0.3">
      <c r="A62" s="174"/>
      <c r="B62" s="66" t="s">
        <v>114</v>
      </c>
      <c r="C62" s="140">
        <v>992</v>
      </c>
      <c r="D62" s="63" t="s">
        <v>113</v>
      </c>
      <c r="E62" s="63" t="s">
        <v>124</v>
      </c>
      <c r="F62" s="64" t="s">
        <v>330</v>
      </c>
      <c r="G62" s="63" t="s">
        <v>111</v>
      </c>
      <c r="H62" s="62">
        <v>436.9</v>
      </c>
    </row>
    <row r="63" spans="1:8" ht="93.75" customHeight="1" thickBot="1" x14ac:dyDescent="0.3">
      <c r="A63" s="174"/>
      <c r="B63" s="66" t="s">
        <v>329</v>
      </c>
      <c r="C63" s="140">
        <v>992</v>
      </c>
      <c r="D63" s="63" t="s">
        <v>113</v>
      </c>
      <c r="E63" s="63">
        <v>13</v>
      </c>
      <c r="F63" s="64" t="s">
        <v>328</v>
      </c>
      <c r="G63" s="63"/>
      <c r="H63" s="62">
        <v>82</v>
      </c>
    </row>
    <row r="64" spans="1:8" ht="153.75" customHeight="1" thickBot="1" x14ac:dyDescent="0.3">
      <c r="A64" s="174"/>
      <c r="B64" s="66" t="s">
        <v>327</v>
      </c>
      <c r="C64" s="140">
        <v>992</v>
      </c>
      <c r="D64" s="63" t="s">
        <v>113</v>
      </c>
      <c r="E64" s="63">
        <v>13</v>
      </c>
      <c r="F64" s="64" t="s">
        <v>326</v>
      </c>
      <c r="G64" s="63"/>
      <c r="H64" s="62">
        <v>60</v>
      </c>
    </row>
    <row r="65" spans="1:8" ht="157.5" customHeight="1" thickBot="1" x14ac:dyDescent="0.3">
      <c r="A65" s="174"/>
      <c r="B65" s="66" t="s">
        <v>325</v>
      </c>
      <c r="C65" s="140">
        <v>992</v>
      </c>
      <c r="D65" s="63" t="s">
        <v>113</v>
      </c>
      <c r="E65" s="63" t="s">
        <v>302</v>
      </c>
      <c r="F65" s="64" t="s">
        <v>324</v>
      </c>
      <c r="G65" s="63"/>
      <c r="H65" s="62">
        <v>60</v>
      </c>
    </row>
    <row r="66" spans="1:8" ht="169.5" thickBot="1" x14ac:dyDescent="0.3">
      <c r="A66" s="174"/>
      <c r="B66" s="66" t="s">
        <v>323</v>
      </c>
      <c r="C66" s="140">
        <v>992</v>
      </c>
      <c r="D66" s="63" t="s">
        <v>113</v>
      </c>
      <c r="E66" s="63" t="s">
        <v>302</v>
      </c>
      <c r="F66" s="64" t="s">
        <v>322</v>
      </c>
      <c r="G66" s="63"/>
      <c r="H66" s="62">
        <v>60</v>
      </c>
    </row>
    <row r="67" spans="1:8" ht="62.25" customHeight="1" thickBot="1" x14ac:dyDescent="0.3">
      <c r="A67" s="174"/>
      <c r="B67" s="66" t="s">
        <v>114</v>
      </c>
      <c r="C67" s="140">
        <v>992</v>
      </c>
      <c r="D67" s="63" t="s">
        <v>113</v>
      </c>
      <c r="E67" s="63">
        <v>13</v>
      </c>
      <c r="F67" s="64" t="s">
        <v>322</v>
      </c>
      <c r="G67" s="63" t="s">
        <v>111</v>
      </c>
      <c r="H67" s="62">
        <v>60</v>
      </c>
    </row>
    <row r="68" spans="1:8" ht="146.25" customHeight="1" thickBot="1" x14ac:dyDescent="0.3">
      <c r="A68" s="174"/>
      <c r="B68" s="108" t="s">
        <v>321</v>
      </c>
      <c r="C68" s="140">
        <v>992</v>
      </c>
      <c r="D68" s="63" t="s">
        <v>113</v>
      </c>
      <c r="E68" s="63" t="s">
        <v>302</v>
      </c>
      <c r="F68" s="64" t="s">
        <v>320</v>
      </c>
      <c r="G68" s="63"/>
      <c r="H68" s="62">
        <v>22</v>
      </c>
    </row>
    <row r="69" spans="1:8" ht="150.75" thickBot="1" x14ac:dyDescent="0.3">
      <c r="A69" s="174"/>
      <c r="B69" s="108" t="s">
        <v>319</v>
      </c>
      <c r="C69" s="140">
        <v>992</v>
      </c>
      <c r="D69" s="63" t="s">
        <v>113</v>
      </c>
      <c r="E69" s="63" t="s">
        <v>302</v>
      </c>
      <c r="F69" s="64" t="s">
        <v>318</v>
      </c>
      <c r="G69" s="63"/>
      <c r="H69" s="62">
        <v>22</v>
      </c>
    </row>
    <row r="70" spans="1:8" ht="160.5" customHeight="1" thickBot="1" x14ac:dyDescent="0.3">
      <c r="A70" s="174"/>
      <c r="B70" s="108" t="s">
        <v>317</v>
      </c>
      <c r="C70" s="140">
        <v>992</v>
      </c>
      <c r="D70" s="63" t="s">
        <v>113</v>
      </c>
      <c r="E70" s="63" t="s">
        <v>302</v>
      </c>
      <c r="F70" s="64" t="s">
        <v>316</v>
      </c>
      <c r="G70" s="63"/>
      <c r="H70" s="62">
        <v>22</v>
      </c>
    </row>
    <row r="71" spans="1:8" ht="64.5" customHeight="1" thickBot="1" x14ac:dyDescent="0.3">
      <c r="A71" s="174"/>
      <c r="B71" s="66" t="s">
        <v>114</v>
      </c>
      <c r="C71" s="140">
        <v>992</v>
      </c>
      <c r="D71" s="63" t="s">
        <v>113</v>
      </c>
      <c r="E71" s="63" t="s">
        <v>302</v>
      </c>
      <c r="F71" s="64" t="s">
        <v>316</v>
      </c>
      <c r="G71" s="63" t="s">
        <v>111</v>
      </c>
      <c r="H71" s="62">
        <v>22</v>
      </c>
    </row>
    <row r="72" spans="1:8" ht="94.5" thickBot="1" x14ac:dyDescent="0.3">
      <c r="A72" s="174"/>
      <c r="B72" s="66" t="s">
        <v>313</v>
      </c>
      <c r="C72" s="140">
        <v>992</v>
      </c>
      <c r="D72" s="63" t="s">
        <v>113</v>
      </c>
      <c r="E72" s="63">
        <v>13</v>
      </c>
      <c r="F72" s="64" t="s">
        <v>312</v>
      </c>
      <c r="G72" s="63"/>
      <c r="H72" s="62">
        <v>911.1</v>
      </c>
    </row>
    <row r="73" spans="1:8" ht="169.5" thickBot="1" x14ac:dyDescent="0.3">
      <c r="A73" s="174"/>
      <c r="B73" s="66" t="s">
        <v>311</v>
      </c>
      <c r="C73" s="140">
        <v>992</v>
      </c>
      <c r="D73" s="63" t="s">
        <v>113</v>
      </c>
      <c r="E73" s="63">
        <v>13</v>
      </c>
      <c r="F73" s="64" t="s">
        <v>310</v>
      </c>
      <c r="G73" s="63"/>
      <c r="H73" s="62">
        <v>410</v>
      </c>
    </row>
    <row r="74" spans="1:8" ht="173.25" customHeight="1" thickBot="1" x14ac:dyDescent="0.3">
      <c r="A74" s="174"/>
      <c r="B74" s="66" t="s">
        <v>309</v>
      </c>
      <c r="C74" s="140">
        <v>992</v>
      </c>
      <c r="D74" s="63" t="s">
        <v>113</v>
      </c>
      <c r="E74" s="63" t="s">
        <v>302</v>
      </c>
      <c r="F74" s="64" t="s">
        <v>308</v>
      </c>
      <c r="G74" s="63"/>
      <c r="H74" s="62">
        <v>410</v>
      </c>
    </row>
    <row r="75" spans="1:8" ht="196.5" customHeight="1" thickBot="1" x14ac:dyDescent="0.3">
      <c r="A75" s="174"/>
      <c r="B75" s="66" t="s">
        <v>307</v>
      </c>
      <c r="C75" s="140">
        <v>992</v>
      </c>
      <c r="D75" s="63" t="s">
        <v>113</v>
      </c>
      <c r="E75" s="63" t="s">
        <v>302</v>
      </c>
      <c r="F75" s="64" t="s">
        <v>306</v>
      </c>
      <c r="G75" s="63"/>
      <c r="H75" s="62">
        <v>410</v>
      </c>
    </row>
    <row r="76" spans="1:8" ht="67.5" customHeight="1" thickBot="1" x14ac:dyDescent="0.3">
      <c r="A76" s="174"/>
      <c r="B76" s="66" t="s">
        <v>114</v>
      </c>
      <c r="C76" s="140">
        <v>992</v>
      </c>
      <c r="D76" s="63" t="s">
        <v>113</v>
      </c>
      <c r="E76" s="63">
        <v>13</v>
      </c>
      <c r="F76" s="64" t="s">
        <v>306</v>
      </c>
      <c r="G76" s="63" t="s">
        <v>111</v>
      </c>
      <c r="H76" s="62">
        <v>410</v>
      </c>
    </row>
    <row r="77" spans="1:8" ht="168" customHeight="1" thickBot="1" x14ac:dyDescent="0.3">
      <c r="A77" s="174"/>
      <c r="B77" s="66" t="s">
        <v>305</v>
      </c>
      <c r="C77" s="140">
        <v>992</v>
      </c>
      <c r="D77" s="63" t="s">
        <v>113</v>
      </c>
      <c r="E77" s="63">
        <v>13</v>
      </c>
      <c r="F77" s="64" t="s">
        <v>304</v>
      </c>
      <c r="G77" s="63"/>
      <c r="H77" s="62">
        <v>522</v>
      </c>
    </row>
    <row r="78" spans="1:8" ht="188.25" thickBot="1" x14ac:dyDescent="0.3">
      <c r="A78" s="174"/>
      <c r="B78" s="66" t="s">
        <v>303</v>
      </c>
      <c r="C78" s="140">
        <v>992</v>
      </c>
      <c r="D78" s="63" t="s">
        <v>113</v>
      </c>
      <c r="E78" s="63">
        <v>13</v>
      </c>
      <c r="F78" s="64" t="s">
        <v>301</v>
      </c>
      <c r="G78" s="63"/>
      <c r="H78" s="62">
        <v>522</v>
      </c>
    </row>
    <row r="79" spans="1:8" ht="188.25" thickBot="1" x14ac:dyDescent="0.3">
      <c r="A79" s="174"/>
      <c r="B79" s="66" t="s">
        <v>300</v>
      </c>
      <c r="C79" s="140">
        <v>992</v>
      </c>
      <c r="D79" s="63" t="s">
        <v>113</v>
      </c>
      <c r="E79" s="63" t="s">
        <v>302</v>
      </c>
      <c r="F79" s="64" t="s">
        <v>299</v>
      </c>
      <c r="G79" s="63"/>
      <c r="H79" s="62">
        <v>522</v>
      </c>
    </row>
    <row r="80" spans="1:8" ht="65.25" customHeight="1" thickBot="1" x14ac:dyDescent="0.3">
      <c r="A80" s="243"/>
      <c r="B80" s="79" t="s">
        <v>114</v>
      </c>
      <c r="C80" s="139">
        <v>992</v>
      </c>
      <c r="D80" s="77" t="s">
        <v>113</v>
      </c>
      <c r="E80" s="77">
        <v>13</v>
      </c>
      <c r="F80" s="78" t="s">
        <v>299</v>
      </c>
      <c r="G80" s="77" t="s">
        <v>111</v>
      </c>
      <c r="H80" s="62">
        <v>501.1</v>
      </c>
    </row>
    <row r="81" spans="1:8" ht="65.25" customHeight="1" thickBot="1" x14ac:dyDescent="0.3">
      <c r="A81" s="275"/>
      <c r="B81" s="240" t="s">
        <v>390</v>
      </c>
      <c r="C81" s="164">
        <v>992</v>
      </c>
      <c r="D81" s="241" t="s">
        <v>113</v>
      </c>
      <c r="E81" s="276" t="s">
        <v>302</v>
      </c>
      <c r="F81" s="277" t="s">
        <v>376</v>
      </c>
      <c r="G81" s="241"/>
      <c r="H81" s="242">
        <v>883.4</v>
      </c>
    </row>
    <row r="82" spans="1:8" ht="63" customHeight="1" thickBot="1" x14ac:dyDescent="0.3">
      <c r="A82" s="248"/>
      <c r="B82" s="303" t="s">
        <v>298</v>
      </c>
      <c r="C82" s="140">
        <v>992</v>
      </c>
      <c r="D82" s="63" t="s">
        <v>113</v>
      </c>
      <c r="E82" s="63" t="s">
        <v>302</v>
      </c>
      <c r="F82" s="64" t="s">
        <v>371</v>
      </c>
      <c r="G82" s="63"/>
      <c r="H82" s="62">
        <v>883.4</v>
      </c>
    </row>
    <row r="83" spans="1:8" ht="63.75" customHeight="1" thickBot="1" x14ac:dyDescent="0.3">
      <c r="A83" s="248"/>
      <c r="B83" s="304" t="s">
        <v>438</v>
      </c>
      <c r="C83" s="140">
        <v>992</v>
      </c>
      <c r="D83" s="63" t="s">
        <v>113</v>
      </c>
      <c r="E83" s="63" t="s">
        <v>302</v>
      </c>
      <c r="F83" s="64" t="s">
        <v>439</v>
      </c>
      <c r="G83" s="63"/>
      <c r="H83" s="62">
        <v>883.4</v>
      </c>
    </row>
    <row r="84" spans="1:8" ht="27" customHeight="1" thickBot="1" x14ac:dyDescent="0.3">
      <c r="A84" s="174"/>
      <c r="B84" s="205" t="s">
        <v>343</v>
      </c>
      <c r="C84" s="140">
        <v>992</v>
      </c>
      <c r="D84" s="63" t="s">
        <v>113</v>
      </c>
      <c r="E84" s="63" t="s">
        <v>302</v>
      </c>
      <c r="F84" s="64" t="s">
        <v>439</v>
      </c>
      <c r="G84" s="63" t="s">
        <v>415</v>
      </c>
      <c r="H84" s="62">
        <v>883.4</v>
      </c>
    </row>
    <row r="85" spans="1:8" ht="53.25" customHeight="1" thickBot="1" x14ac:dyDescent="0.3">
      <c r="A85" s="111" t="s">
        <v>31</v>
      </c>
      <c r="B85" s="102" t="s">
        <v>32</v>
      </c>
      <c r="C85" s="176">
        <v>992</v>
      </c>
      <c r="D85" s="101" t="s">
        <v>206</v>
      </c>
      <c r="E85" s="101"/>
      <c r="F85" s="101"/>
      <c r="G85" s="101"/>
      <c r="H85" s="100">
        <v>221.7</v>
      </c>
    </row>
    <row r="86" spans="1:8" ht="38.25" thickBot="1" x14ac:dyDescent="0.3">
      <c r="A86" s="174"/>
      <c r="B86" s="66" t="s">
        <v>33</v>
      </c>
      <c r="C86" s="140">
        <v>992</v>
      </c>
      <c r="D86" s="63" t="s">
        <v>206</v>
      </c>
      <c r="E86" s="63" t="s">
        <v>124</v>
      </c>
      <c r="F86" s="83" t="s">
        <v>376</v>
      </c>
      <c r="G86" s="82"/>
      <c r="H86" s="62">
        <v>221.7</v>
      </c>
    </row>
    <row r="87" spans="1:8" ht="72.75" customHeight="1" thickBot="1" x14ac:dyDescent="0.3">
      <c r="A87" s="174"/>
      <c r="B87" s="66" t="s">
        <v>298</v>
      </c>
      <c r="C87" s="140">
        <v>992</v>
      </c>
      <c r="D87" s="63" t="s">
        <v>206</v>
      </c>
      <c r="E87" s="63" t="s">
        <v>124</v>
      </c>
      <c r="F87" s="64" t="s">
        <v>296</v>
      </c>
      <c r="G87" s="63"/>
      <c r="H87" s="62">
        <v>221.7</v>
      </c>
    </row>
    <row r="88" spans="1:8" ht="48" customHeight="1" thickBot="1" x14ac:dyDescent="0.3">
      <c r="A88" s="174"/>
      <c r="B88" s="66" t="s">
        <v>297</v>
      </c>
      <c r="C88" s="140">
        <v>992</v>
      </c>
      <c r="D88" s="63" t="s">
        <v>206</v>
      </c>
      <c r="E88" s="63" t="s">
        <v>124</v>
      </c>
      <c r="F88" s="64" t="s">
        <v>296</v>
      </c>
      <c r="G88" s="63"/>
      <c r="H88" s="62">
        <v>221.7</v>
      </c>
    </row>
    <row r="89" spans="1:8" ht="62.25" customHeight="1" thickBot="1" x14ac:dyDescent="0.3">
      <c r="A89" s="174"/>
      <c r="B89" s="66" t="s">
        <v>295</v>
      </c>
      <c r="C89" s="140">
        <v>992</v>
      </c>
      <c r="D89" s="63" t="s">
        <v>206</v>
      </c>
      <c r="E89" s="63" t="s">
        <v>124</v>
      </c>
      <c r="F89" s="64" t="s">
        <v>294</v>
      </c>
      <c r="G89" s="63"/>
      <c r="H89" s="62">
        <v>221.7</v>
      </c>
    </row>
    <row r="90" spans="1:8" ht="132" thickBot="1" x14ac:dyDescent="0.3">
      <c r="A90" s="174"/>
      <c r="B90" s="66" t="s">
        <v>154</v>
      </c>
      <c r="C90" s="140">
        <v>992</v>
      </c>
      <c r="D90" s="63" t="s">
        <v>206</v>
      </c>
      <c r="E90" s="63" t="s">
        <v>124</v>
      </c>
      <c r="F90" s="64" t="s">
        <v>294</v>
      </c>
      <c r="G90" s="63" t="s">
        <v>151</v>
      </c>
      <c r="H90" s="62">
        <v>221.7</v>
      </c>
    </row>
    <row r="91" spans="1:8" ht="38.25" thickBot="1" x14ac:dyDescent="0.3">
      <c r="A91" s="211" t="s">
        <v>34</v>
      </c>
      <c r="B91" s="114" t="s">
        <v>35</v>
      </c>
      <c r="C91" s="130">
        <v>992</v>
      </c>
      <c r="D91" s="82" t="s">
        <v>124</v>
      </c>
      <c r="E91" s="82"/>
      <c r="F91" s="83"/>
      <c r="G91" s="82"/>
      <c r="H91" s="81">
        <f>H92+H122+H128</f>
        <v>8978.4000000000015</v>
      </c>
    </row>
    <row r="92" spans="1:8" ht="84.75" customHeight="1" thickBot="1" x14ac:dyDescent="0.3">
      <c r="A92" s="177"/>
      <c r="B92" s="102" t="s">
        <v>293</v>
      </c>
      <c r="C92" s="176">
        <v>992</v>
      </c>
      <c r="D92" s="101" t="s">
        <v>124</v>
      </c>
      <c r="E92" s="101" t="s">
        <v>218</v>
      </c>
      <c r="F92" s="101"/>
      <c r="G92" s="101"/>
      <c r="H92" s="100">
        <f>H93+H118</f>
        <v>8876.4000000000015</v>
      </c>
    </row>
    <row r="93" spans="1:8" ht="132" thickBot="1" x14ac:dyDescent="0.3">
      <c r="A93" s="279"/>
      <c r="B93" s="114" t="s">
        <v>292</v>
      </c>
      <c r="C93" s="130">
        <v>992</v>
      </c>
      <c r="D93" s="82" t="s">
        <v>124</v>
      </c>
      <c r="E93" s="82" t="s">
        <v>218</v>
      </c>
      <c r="F93" s="83" t="s">
        <v>291</v>
      </c>
      <c r="G93" s="82"/>
      <c r="H93" s="81">
        <f>H94+H98+H102+H106+H110+H114</f>
        <v>8226.4000000000015</v>
      </c>
    </row>
    <row r="94" spans="1:8" ht="205.5" customHeight="1" thickBot="1" x14ac:dyDescent="0.3">
      <c r="A94" s="112"/>
      <c r="B94" s="120" t="s">
        <v>290</v>
      </c>
      <c r="C94" s="140">
        <v>992</v>
      </c>
      <c r="D94" s="63" t="s">
        <v>124</v>
      </c>
      <c r="E94" s="63" t="s">
        <v>218</v>
      </c>
      <c r="F94" s="64" t="s">
        <v>289</v>
      </c>
      <c r="G94" s="63"/>
      <c r="H94" s="81">
        <v>76.2</v>
      </c>
    </row>
    <row r="95" spans="1:8" ht="210.75" customHeight="1" thickBot="1" x14ac:dyDescent="0.3">
      <c r="A95" s="211"/>
      <c r="B95" s="66" t="s">
        <v>288</v>
      </c>
      <c r="C95" s="140">
        <v>992</v>
      </c>
      <c r="D95" s="63" t="s">
        <v>124</v>
      </c>
      <c r="E95" s="63" t="s">
        <v>218</v>
      </c>
      <c r="F95" s="64" t="s">
        <v>286</v>
      </c>
      <c r="G95" s="86"/>
      <c r="H95" s="62">
        <v>76.2</v>
      </c>
    </row>
    <row r="96" spans="1:8" ht="202.5" customHeight="1" thickBot="1" x14ac:dyDescent="0.3">
      <c r="A96" s="174"/>
      <c r="B96" s="89" t="s">
        <v>285</v>
      </c>
      <c r="C96" s="179">
        <v>992</v>
      </c>
      <c r="D96" s="64" t="s">
        <v>124</v>
      </c>
      <c r="E96" s="64" t="s">
        <v>218</v>
      </c>
      <c r="F96" s="72" t="s">
        <v>537</v>
      </c>
      <c r="G96" s="75"/>
      <c r="H96" s="121">
        <v>76.2</v>
      </c>
    </row>
    <row r="97" spans="1:8" ht="36.75" customHeight="1" thickBot="1" x14ac:dyDescent="0.3">
      <c r="A97" s="174"/>
      <c r="B97" s="66" t="s">
        <v>270</v>
      </c>
      <c r="C97" s="140">
        <v>992</v>
      </c>
      <c r="D97" s="63" t="s">
        <v>277</v>
      </c>
      <c r="E97" s="63" t="s">
        <v>218</v>
      </c>
      <c r="F97" s="75" t="s">
        <v>284</v>
      </c>
      <c r="G97" s="86" t="s">
        <v>268</v>
      </c>
      <c r="H97" s="62">
        <v>76.2</v>
      </c>
    </row>
    <row r="98" spans="1:8" ht="178.5" customHeight="1" thickBot="1" x14ac:dyDescent="0.3">
      <c r="A98" s="174"/>
      <c r="B98" s="66" t="s">
        <v>283</v>
      </c>
      <c r="C98" s="140">
        <v>992</v>
      </c>
      <c r="D98" s="63" t="s">
        <v>278</v>
      </c>
      <c r="E98" s="63" t="s">
        <v>218</v>
      </c>
      <c r="F98" s="64" t="s">
        <v>282</v>
      </c>
      <c r="G98" s="63"/>
      <c r="H98" s="81">
        <v>155.80000000000001</v>
      </c>
    </row>
    <row r="99" spans="1:8" ht="207" thickBot="1" x14ac:dyDescent="0.3">
      <c r="A99" s="174"/>
      <c r="B99" s="66" t="s">
        <v>281</v>
      </c>
      <c r="C99" s="140">
        <v>992</v>
      </c>
      <c r="D99" s="63" t="s">
        <v>278</v>
      </c>
      <c r="E99" s="63" t="s">
        <v>218</v>
      </c>
      <c r="F99" s="64" t="s">
        <v>280</v>
      </c>
      <c r="G99" s="63"/>
      <c r="H99" s="62">
        <v>155.80000000000001</v>
      </c>
    </row>
    <row r="100" spans="1:8" ht="207" thickBot="1" x14ac:dyDescent="0.3">
      <c r="A100" s="211"/>
      <c r="B100" s="89" t="s">
        <v>279</v>
      </c>
      <c r="C100" s="179">
        <v>992</v>
      </c>
      <c r="D100" s="64" t="s">
        <v>124</v>
      </c>
      <c r="E100" s="64" t="s">
        <v>218</v>
      </c>
      <c r="F100" s="72" t="s">
        <v>276</v>
      </c>
      <c r="G100" s="64"/>
      <c r="H100" s="121">
        <v>155.80000000000001</v>
      </c>
    </row>
    <row r="101" spans="1:8" ht="19.5" thickBot="1" x14ac:dyDescent="0.3">
      <c r="A101" s="112"/>
      <c r="B101" s="66" t="s">
        <v>270</v>
      </c>
      <c r="C101" s="140">
        <v>992</v>
      </c>
      <c r="D101" s="63" t="s">
        <v>277</v>
      </c>
      <c r="E101" s="63" t="s">
        <v>218</v>
      </c>
      <c r="F101" s="75" t="s">
        <v>276</v>
      </c>
      <c r="G101" s="63" t="s">
        <v>268</v>
      </c>
      <c r="H101" s="62">
        <v>155.80000000000001</v>
      </c>
    </row>
    <row r="102" spans="1:8" ht="207" thickBot="1" x14ac:dyDescent="0.3">
      <c r="A102" s="211"/>
      <c r="B102" s="66" t="s">
        <v>275</v>
      </c>
      <c r="C102" s="140">
        <v>992</v>
      </c>
      <c r="D102" s="63" t="s">
        <v>124</v>
      </c>
      <c r="E102" s="63" t="s">
        <v>218</v>
      </c>
      <c r="F102" s="64" t="s">
        <v>274</v>
      </c>
      <c r="G102" s="63"/>
      <c r="H102" s="81">
        <v>187.8</v>
      </c>
    </row>
    <row r="103" spans="1:8" ht="214.5" customHeight="1" thickBot="1" x14ac:dyDescent="0.3">
      <c r="A103" s="211"/>
      <c r="B103" s="66" t="s">
        <v>273</v>
      </c>
      <c r="C103" s="140">
        <v>992</v>
      </c>
      <c r="D103" s="63" t="s">
        <v>124</v>
      </c>
      <c r="E103" s="63" t="s">
        <v>218</v>
      </c>
      <c r="F103" s="64" t="s">
        <v>272</v>
      </c>
      <c r="G103" s="63"/>
      <c r="H103" s="62">
        <v>187.8</v>
      </c>
    </row>
    <row r="104" spans="1:8" ht="209.25" customHeight="1" thickBot="1" x14ac:dyDescent="0.3">
      <c r="A104" s="112"/>
      <c r="B104" s="120" t="s">
        <v>271</v>
      </c>
      <c r="C104" s="178">
        <v>992</v>
      </c>
      <c r="D104" s="119" t="s">
        <v>124</v>
      </c>
      <c r="E104" s="119" t="s">
        <v>218</v>
      </c>
      <c r="F104" s="72" t="s">
        <v>532</v>
      </c>
      <c r="G104" s="119"/>
      <c r="H104" s="90">
        <v>187.8</v>
      </c>
    </row>
    <row r="105" spans="1:8" ht="30" customHeight="1" thickBot="1" x14ac:dyDescent="0.3">
      <c r="A105" s="211"/>
      <c r="B105" s="66" t="s">
        <v>270</v>
      </c>
      <c r="C105" s="140">
        <v>992</v>
      </c>
      <c r="D105" s="63" t="s">
        <v>124</v>
      </c>
      <c r="E105" s="63" t="s">
        <v>218</v>
      </c>
      <c r="F105" s="75" t="s">
        <v>269</v>
      </c>
      <c r="G105" s="63" t="s">
        <v>268</v>
      </c>
      <c r="H105" s="62">
        <v>187.8</v>
      </c>
    </row>
    <row r="106" spans="1:8" ht="169.5" customHeight="1" thickBot="1" x14ac:dyDescent="0.3">
      <c r="A106" s="228"/>
      <c r="B106" s="66" t="s">
        <v>267</v>
      </c>
      <c r="C106" s="140">
        <v>992</v>
      </c>
      <c r="D106" s="63" t="s">
        <v>124</v>
      </c>
      <c r="E106" s="63" t="s">
        <v>218</v>
      </c>
      <c r="F106" s="64" t="s">
        <v>266</v>
      </c>
      <c r="G106" s="63"/>
      <c r="H106" s="81">
        <v>506.9</v>
      </c>
    </row>
    <row r="107" spans="1:8" ht="177" customHeight="1" thickBot="1" x14ac:dyDescent="0.3">
      <c r="A107" s="174"/>
      <c r="B107" s="66" t="s">
        <v>265</v>
      </c>
      <c r="C107" s="140">
        <v>992</v>
      </c>
      <c r="D107" s="63" t="s">
        <v>124</v>
      </c>
      <c r="E107" s="63" t="s">
        <v>218</v>
      </c>
      <c r="F107" s="64" t="s">
        <v>264</v>
      </c>
      <c r="G107" s="63"/>
      <c r="H107" s="62">
        <v>506.9</v>
      </c>
    </row>
    <row r="108" spans="1:8" ht="179.25" customHeight="1" x14ac:dyDescent="0.25">
      <c r="A108" s="243"/>
      <c r="B108" s="79" t="s">
        <v>263</v>
      </c>
      <c r="C108" s="139">
        <v>992</v>
      </c>
      <c r="D108" s="77" t="s">
        <v>124</v>
      </c>
      <c r="E108" s="77" t="s">
        <v>218</v>
      </c>
      <c r="F108" s="78" t="s">
        <v>533</v>
      </c>
      <c r="G108" s="77"/>
      <c r="H108" s="88">
        <v>506.9</v>
      </c>
    </row>
    <row r="109" spans="1:8" ht="68.25" customHeight="1" x14ac:dyDescent="0.25">
      <c r="A109" s="248"/>
      <c r="B109" s="65" t="s">
        <v>114</v>
      </c>
      <c r="C109" s="249">
        <v>992</v>
      </c>
      <c r="D109" s="76" t="s">
        <v>124</v>
      </c>
      <c r="E109" s="76" t="s">
        <v>218</v>
      </c>
      <c r="F109" s="99" t="s">
        <v>473</v>
      </c>
      <c r="G109" s="76" t="s">
        <v>111</v>
      </c>
      <c r="H109" s="71">
        <v>506.9</v>
      </c>
    </row>
    <row r="110" spans="1:8" ht="57.75" customHeight="1" x14ac:dyDescent="0.25">
      <c r="A110" s="248"/>
      <c r="B110" s="65" t="s">
        <v>508</v>
      </c>
      <c r="C110" s="249">
        <v>992</v>
      </c>
      <c r="D110" s="76" t="s">
        <v>124</v>
      </c>
      <c r="E110" s="76" t="s">
        <v>218</v>
      </c>
      <c r="F110" s="99" t="s">
        <v>505</v>
      </c>
      <c r="G110" s="76"/>
      <c r="H110" s="103">
        <v>948.6</v>
      </c>
    </row>
    <row r="111" spans="1:8" ht="129" customHeight="1" x14ac:dyDescent="0.25">
      <c r="A111" s="248"/>
      <c r="B111" s="65" t="s">
        <v>509</v>
      </c>
      <c r="C111" s="249">
        <v>992</v>
      </c>
      <c r="D111" s="76" t="s">
        <v>124</v>
      </c>
      <c r="E111" s="76" t="s">
        <v>218</v>
      </c>
      <c r="F111" s="99" t="s">
        <v>506</v>
      </c>
      <c r="G111" s="76"/>
      <c r="H111" s="71">
        <v>948.6</v>
      </c>
    </row>
    <row r="112" spans="1:8" ht="76.5" customHeight="1" x14ac:dyDescent="0.25">
      <c r="A112" s="248"/>
      <c r="B112" s="65" t="s">
        <v>511</v>
      </c>
      <c r="C112" s="249">
        <v>992</v>
      </c>
      <c r="D112" s="76" t="s">
        <v>124</v>
      </c>
      <c r="E112" s="76" t="s">
        <v>218</v>
      </c>
      <c r="F112" s="99" t="s">
        <v>507</v>
      </c>
      <c r="G112" s="76"/>
      <c r="H112" s="71">
        <v>948.6</v>
      </c>
    </row>
    <row r="113" spans="1:9" ht="72.75" customHeight="1" x14ac:dyDescent="0.25">
      <c r="A113" s="248"/>
      <c r="B113" s="65" t="s">
        <v>114</v>
      </c>
      <c r="C113" s="249">
        <v>992</v>
      </c>
      <c r="D113" s="76" t="s">
        <v>124</v>
      </c>
      <c r="E113" s="76" t="s">
        <v>218</v>
      </c>
      <c r="F113" s="99" t="s">
        <v>507</v>
      </c>
      <c r="G113" s="76" t="s">
        <v>111</v>
      </c>
      <c r="H113" s="71">
        <v>948.6</v>
      </c>
    </row>
    <row r="114" spans="1:9" ht="69.75" customHeight="1" x14ac:dyDescent="0.25">
      <c r="A114" s="248"/>
      <c r="B114" s="65" t="s">
        <v>508</v>
      </c>
      <c r="C114" s="249">
        <v>992</v>
      </c>
      <c r="D114" s="76" t="s">
        <v>124</v>
      </c>
      <c r="E114" s="76" t="s">
        <v>218</v>
      </c>
      <c r="F114" s="99" t="s">
        <v>559</v>
      </c>
      <c r="G114" s="76"/>
      <c r="H114" s="103">
        <v>6351.1</v>
      </c>
    </row>
    <row r="115" spans="1:9" ht="123.75" customHeight="1" x14ac:dyDescent="0.25">
      <c r="A115" s="248"/>
      <c r="B115" s="332" t="s">
        <v>574</v>
      </c>
      <c r="C115" s="249">
        <v>992</v>
      </c>
      <c r="D115" s="76" t="s">
        <v>124</v>
      </c>
      <c r="E115" s="76" t="s">
        <v>218</v>
      </c>
      <c r="F115" s="99" t="s">
        <v>560</v>
      </c>
      <c r="G115" s="76"/>
      <c r="H115" s="71">
        <v>6351.1</v>
      </c>
    </row>
    <row r="116" spans="1:9" ht="104.25" customHeight="1" x14ac:dyDescent="0.25">
      <c r="A116" s="248"/>
      <c r="B116" s="65" t="s">
        <v>511</v>
      </c>
      <c r="C116" s="249">
        <v>992</v>
      </c>
      <c r="D116" s="76" t="s">
        <v>124</v>
      </c>
      <c r="E116" s="76" t="s">
        <v>218</v>
      </c>
      <c r="F116" s="99" t="s">
        <v>561</v>
      </c>
      <c r="G116" s="76"/>
      <c r="H116" s="71">
        <v>6351.1</v>
      </c>
    </row>
    <row r="117" spans="1:9" ht="67.5" customHeight="1" x14ac:dyDescent="0.25">
      <c r="A117" s="248"/>
      <c r="B117" s="65" t="s">
        <v>114</v>
      </c>
      <c r="C117" s="249">
        <v>992</v>
      </c>
      <c r="D117" s="76" t="s">
        <v>124</v>
      </c>
      <c r="E117" s="76" t="s">
        <v>218</v>
      </c>
      <c r="F117" s="99" t="s">
        <v>561</v>
      </c>
      <c r="G117" s="76" t="s">
        <v>111</v>
      </c>
      <c r="H117" s="71">
        <v>6351.1</v>
      </c>
    </row>
    <row r="118" spans="1:9" ht="58.5" customHeight="1" x14ac:dyDescent="0.25">
      <c r="A118" s="312"/>
      <c r="B118" s="313" t="s">
        <v>390</v>
      </c>
      <c r="C118" s="314">
        <v>992</v>
      </c>
      <c r="D118" s="315" t="s">
        <v>124</v>
      </c>
      <c r="E118" s="315" t="s">
        <v>218</v>
      </c>
      <c r="F118" s="315" t="s">
        <v>376</v>
      </c>
      <c r="G118" s="315"/>
      <c r="H118" s="316">
        <v>650</v>
      </c>
    </row>
    <row r="119" spans="1:9" ht="48" customHeight="1" x14ac:dyDescent="0.3">
      <c r="A119" s="244"/>
      <c r="B119" s="310" t="s">
        <v>353</v>
      </c>
      <c r="C119" s="305">
        <v>992</v>
      </c>
      <c r="D119" s="96" t="s">
        <v>124</v>
      </c>
      <c r="E119" s="96" t="s">
        <v>218</v>
      </c>
      <c r="F119" s="96" t="s">
        <v>492</v>
      </c>
      <c r="G119" s="319"/>
      <c r="H119" s="306">
        <v>650</v>
      </c>
    </row>
    <row r="120" spans="1:9" ht="132" thickBot="1" x14ac:dyDescent="0.35">
      <c r="A120" s="244"/>
      <c r="B120" s="89" t="s">
        <v>493</v>
      </c>
      <c r="C120" s="307">
        <v>992</v>
      </c>
      <c r="D120" s="64" t="s">
        <v>124</v>
      </c>
      <c r="E120" s="64" t="s">
        <v>218</v>
      </c>
      <c r="F120" s="64" t="s">
        <v>494</v>
      </c>
      <c r="G120" s="308"/>
      <c r="H120" s="121">
        <v>650</v>
      </c>
    </row>
    <row r="121" spans="1:9" ht="57" thickBot="1" x14ac:dyDescent="0.3">
      <c r="A121" s="244"/>
      <c r="B121" s="89" t="s">
        <v>114</v>
      </c>
      <c r="C121" s="309">
        <v>992</v>
      </c>
      <c r="D121" s="64" t="s">
        <v>124</v>
      </c>
      <c r="E121" s="64" t="s">
        <v>218</v>
      </c>
      <c r="F121" s="64" t="s">
        <v>494</v>
      </c>
      <c r="G121" s="309">
        <v>200</v>
      </c>
      <c r="H121" s="280">
        <v>650</v>
      </c>
    </row>
    <row r="122" spans="1:9" ht="38.25" thickBot="1" x14ac:dyDescent="0.3">
      <c r="A122" s="177"/>
      <c r="B122" s="102" t="s">
        <v>37</v>
      </c>
      <c r="C122" s="176">
        <v>992</v>
      </c>
      <c r="D122" s="101" t="s">
        <v>124</v>
      </c>
      <c r="E122" s="101">
        <v>10</v>
      </c>
      <c r="F122" s="101"/>
      <c r="G122" s="101"/>
      <c r="H122" s="100">
        <v>70</v>
      </c>
    </row>
    <row r="123" spans="1:9" ht="75.75" thickBot="1" x14ac:dyDescent="0.3">
      <c r="A123" s="174"/>
      <c r="B123" s="120" t="s">
        <v>262</v>
      </c>
      <c r="C123" s="178">
        <v>992</v>
      </c>
      <c r="D123" s="119" t="s">
        <v>124</v>
      </c>
      <c r="E123" s="119" t="s">
        <v>125</v>
      </c>
      <c r="F123" s="119" t="s">
        <v>261</v>
      </c>
      <c r="G123" s="119"/>
      <c r="H123" s="90">
        <v>70</v>
      </c>
    </row>
    <row r="124" spans="1:9" ht="76.5" customHeight="1" thickBot="1" x14ac:dyDescent="0.3">
      <c r="A124" s="174"/>
      <c r="B124" s="66" t="s">
        <v>260</v>
      </c>
      <c r="C124" s="140">
        <v>992</v>
      </c>
      <c r="D124" s="64" t="s">
        <v>124</v>
      </c>
      <c r="E124" s="63">
        <v>10</v>
      </c>
      <c r="F124" s="64" t="s">
        <v>259</v>
      </c>
      <c r="G124" s="63"/>
      <c r="H124" s="90">
        <v>70</v>
      </c>
    </row>
    <row r="125" spans="1:9" ht="82.5" customHeight="1" thickBot="1" x14ac:dyDescent="0.3">
      <c r="A125" s="174"/>
      <c r="B125" s="66" t="s">
        <v>258</v>
      </c>
      <c r="C125" s="140">
        <v>992</v>
      </c>
      <c r="D125" s="63" t="s">
        <v>124</v>
      </c>
      <c r="E125" s="63">
        <v>10</v>
      </c>
      <c r="F125" s="64" t="s">
        <v>257</v>
      </c>
      <c r="G125" s="63"/>
      <c r="H125" s="90">
        <v>70</v>
      </c>
    </row>
    <row r="126" spans="1:9" ht="94.5" customHeight="1" thickBot="1" x14ac:dyDescent="0.3">
      <c r="A126" s="174"/>
      <c r="B126" s="66" t="s">
        <v>256</v>
      </c>
      <c r="C126" s="140">
        <v>992</v>
      </c>
      <c r="D126" s="63" t="s">
        <v>124</v>
      </c>
      <c r="E126" s="63" t="s">
        <v>125</v>
      </c>
      <c r="F126" s="64" t="s">
        <v>255</v>
      </c>
      <c r="G126" s="63"/>
      <c r="H126" s="90">
        <v>70</v>
      </c>
      <c r="I126" s="116"/>
    </row>
    <row r="127" spans="1:9" ht="111.75" customHeight="1" thickBot="1" x14ac:dyDescent="0.3">
      <c r="A127" s="174"/>
      <c r="B127" s="66" t="s">
        <v>114</v>
      </c>
      <c r="C127" s="140">
        <v>992</v>
      </c>
      <c r="D127" s="63" t="s">
        <v>124</v>
      </c>
      <c r="E127" s="63">
        <v>10</v>
      </c>
      <c r="F127" s="64" t="s">
        <v>255</v>
      </c>
      <c r="G127" s="63" t="s">
        <v>111</v>
      </c>
      <c r="H127" s="90">
        <v>70</v>
      </c>
    </row>
    <row r="128" spans="1:9" ht="120.75" customHeight="1" thickBot="1" x14ac:dyDescent="0.3">
      <c r="A128" s="177"/>
      <c r="B128" s="102" t="s">
        <v>38</v>
      </c>
      <c r="C128" s="176">
        <v>992</v>
      </c>
      <c r="D128" s="101" t="s">
        <v>124</v>
      </c>
      <c r="E128" s="101">
        <v>14</v>
      </c>
      <c r="F128" s="101"/>
      <c r="G128" s="101"/>
      <c r="H128" s="100">
        <f>H129+H139</f>
        <v>32</v>
      </c>
    </row>
    <row r="129" spans="1:9" ht="62.25" customHeight="1" thickBot="1" x14ac:dyDescent="0.3">
      <c r="A129" s="279"/>
      <c r="B129" s="89" t="s">
        <v>547</v>
      </c>
      <c r="C129" s="208">
        <v>992</v>
      </c>
      <c r="D129" s="83" t="s">
        <v>124</v>
      </c>
      <c r="E129" s="83" t="s">
        <v>237</v>
      </c>
      <c r="F129" s="83" t="s">
        <v>261</v>
      </c>
      <c r="G129" s="83"/>
      <c r="H129" s="280">
        <f>H130+H134</f>
        <v>22</v>
      </c>
    </row>
    <row r="130" spans="1:9" s="116" customFormat="1" ht="171.75" customHeight="1" thickBot="1" x14ac:dyDescent="0.3">
      <c r="A130" s="174"/>
      <c r="B130" s="66" t="s">
        <v>254</v>
      </c>
      <c r="C130" s="140">
        <v>992</v>
      </c>
      <c r="D130" s="63" t="s">
        <v>124</v>
      </c>
      <c r="E130" s="63">
        <v>14</v>
      </c>
      <c r="F130" s="64" t="s">
        <v>253</v>
      </c>
      <c r="G130" s="63"/>
      <c r="H130" s="62">
        <v>10</v>
      </c>
      <c r="I130"/>
    </row>
    <row r="131" spans="1:9" ht="189" customHeight="1" thickBot="1" x14ac:dyDescent="0.3">
      <c r="A131" s="174"/>
      <c r="B131" s="66" t="s">
        <v>252</v>
      </c>
      <c r="C131" s="140">
        <v>992</v>
      </c>
      <c r="D131" s="63" t="s">
        <v>124</v>
      </c>
      <c r="E131" s="63">
        <v>14</v>
      </c>
      <c r="F131" s="64" t="s">
        <v>251</v>
      </c>
      <c r="G131" s="63"/>
      <c r="H131" s="62">
        <v>10</v>
      </c>
    </row>
    <row r="132" spans="1:9" ht="182.25" customHeight="1" thickBot="1" x14ac:dyDescent="0.3">
      <c r="A132" s="112"/>
      <c r="B132" s="66" t="s">
        <v>250</v>
      </c>
      <c r="C132" s="140">
        <v>992</v>
      </c>
      <c r="D132" s="63" t="s">
        <v>124</v>
      </c>
      <c r="E132" s="63" t="s">
        <v>237</v>
      </c>
      <c r="F132" s="64" t="s">
        <v>249</v>
      </c>
      <c r="G132" s="63"/>
      <c r="H132" s="62">
        <v>10</v>
      </c>
    </row>
    <row r="133" spans="1:9" ht="69.75" customHeight="1" thickBot="1" x14ac:dyDescent="0.3">
      <c r="A133" s="118"/>
      <c r="B133" s="66" t="s">
        <v>114</v>
      </c>
      <c r="C133" s="140">
        <v>992</v>
      </c>
      <c r="D133" s="63" t="s">
        <v>124</v>
      </c>
      <c r="E133" s="63">
        <v>14</v>
      </c>
      <c r="F133" s="64" t="s">
        <v>249</v>
      </c>
      <c r="G133" s="63" t="s">
        <v>111</v>
      </c>
      <c r="H133" s="62">
        <v>10</v>
      </c>
    </row>
    <row r="134" spans="1:9" ht="90.75" customHeight="1" thickBot="1" x14ac:dyDescent="0.3">
      <c r="A134" s="174"/>
      <c r="B134" s="66" t="s">
        <v>248</v>
      </c>
      <c r="C134" s="140">
        <v>992</v>
      </c>
      <c r="D134" s="63" t="s">
        <v>124</v>
      </c>
      <c r="E134" s="63">
        <v>14</v>
      </c>
      <c r="F134" s="64" t="s">
        <v>247</v>
      </c>
      <c r="G134" s="63"/>
      <c r="H134" s="62">
        <v>12</v>
      </c>
    </row>
    <row r="135" spans="1:9" ht="88.5" customHeight="1" thickBot="1" x14ac:dyDescent="0.3">
      <c r="A135" s="174"/>
      <c r="B135" s="66" t="s">
        <v>246</v>
      </c>
      <c r="C135" s="140">
        <v>992</v>
      </c>
      <c r="D135" s="63" t="s">
        <v>124</v>
      </c>
      <c r="E135" s="63">
        <v>14</v>
      </c>
      <c r="F135" s="64" t="s">
        <v>245</v>
      </c>
      <c r="G135" s="63"/>
      <c r="H135" s="62">
        <v>12</v>
      </c>
    </row>
    <row r="136" spans="1:9" ht="188.25" thickBot="1" x14ac:dyDescent="0.3">
      <c r="A136" s="174"/>
      <c r="B136" s="66" t="s">
        <v>244</v>
      </c>
      <c r="C136" s="140">
        <v>992</v>
      </c>
      <c r="D136" s="63" t="s">
        <v>124</v>
      </c>
      <c r="E136" s="63" t="s">
        <v>237</v>
      </c>
      <c r="F136" s="64" t="s">
        <v>243</v>
      </c>
      <c r="G136" s="63"/>
      <c r="H136" s="62">
        <v>12</v>
      </c>
    </row>
    <row r="137" spans="1:9" ht="66" customHeight="1" thickBot="1" x14ac:dyDescent="0.3">
      <c r="A137" s="174"/>
      <c r="B137" s="66" t="s">
        <v>114</v>
      </c>
      <c r="C137" s="140">
        <v>992</v>
      </c>
      <c r="D137" s="63" t="s">
        <v>124</v>
      </c>
      <c r="E137" s="63">
        <v>14</v>
      </c>
      <c r="F137" s="64" t="s">
        <v>243</v>
      </c>
      <c r="G137" s="63" t="s">
        <v>111</v>
      </c>
      <c r="H137" s="62">
        <v>12</v>
      </c>
    </row>
    <row r="138" spans="1:9" ht="30.75" customHeight="1" thickBot="1" x14ac:dyDescent="0.3">
      <c r="A138" s="112"/>
      <c r="B138" s="66" t="s">
        <v>242</v>
      </c>
      <c r="C138" s="140">
        <v>992</v>
      </c>
      <c r="D138" s="63" t="s">
        <v>124</v>
      </c>
      <c r="E138" s="63">
        <v>14</v>
      </c>
      <c r="F138" s="64" t="s">
        <v>241</v>
      </c>
      <c r="G138" s="63"/>
      <c r="H138" s="81">
        <v>10</v>
      </c>
    </row>
    <row r="139" spans="1:9" ht="94.5" thickBot="1" x14ac:dyDescent="0.3">
      <c r="A139" s="174"/>
      <c r="B139" s="66" t="s">
        <v>240</v>
      </c>
      <c r="C139" s="140">
        <v>992</v>
      </c>
      <c r="D139" s="63" t="s">
        <v>124</v>
      </c>
      <c r="E139" s="63">
        <v>14</v>
      </c>
      <c r="F139" s="64" t="s">
        <v>239</v>
      </c>
      <c r="G139" s="63"/>
      <c r="H139" s="62">
        <v>10</v>
      </c>
    </row>
    <row r="140" spans="1:9" ht="79.5" customHeight="1" thickBot="1" x14ac:dyDescent="0.3">
      <c r="A140" s="174"/>
      <c r="B140" s="66" t="s">
        <v>238</v>
      </c>
      <c r="C140" s="140">
        <v>992</v>
      </c>
      <c r="D140" s="63" t="s">
        <v>124</v>
      </c>
      <c r="E140" s="63">
        <v>14</v>
      </c>
      <c r="F140" s="64" t="s">
        <v>236</v>
      </c>
      <c r="G140" s="63"/>
      <c r="H140" s="62">
        <v>10</v>
      </c>
    </row>
    <row r="141" spans="1:9" ht="104.25" customHeight="1" thickBot="1" x14ac:dyDescent="0.3">
      <c r="A141" s="174"/>
      <c r="B141" s="66" t="s">
        <v>114</v>
      </c>
      <c r="C141" s="140">
        <v>992</v>
      </c>
      <c r="D141" s="63" t="s">
        <v>124</v>
      </c>
      <c r="E141" s="63" t="s">
        <v>237</v>
      </c>
      <c r="F141" s="64" t="s">
        <v>236</v>
      </c>
      <c r="G141" s="63" t="s">
        <v>111</v>
      </c>
      <c r="H141" s="62">
        <v>10</v>
      </c>
    </row>
    <row r="142" spans="1:9" ht="75.75" customHeight="1" thickBot="1" x14ac:dyDescent="0.3">
      <c r="A142" s="211" t="s">
        <v>39</v>
      </c>
      <c r="B142" s="114" t="s">
        <v>40</v>
      </c>
      <c r="C142" s="130">
        <v>992</v>
      </c>
      <c r="D142" s="82" t="s">
        <v>210</v>
      </c>
      <c r="E142" s="82"/>
      <c r="F142" s="83"/>
      <c r="G142" s="82"/>
      <c r="H142" s="81">
        <f>H143+H148+H161</f>
        <v>39573.800000000003</v>
      </c>
    </row>
    <row r="143" spans="1:9" ht="64.5" customHeight="1" thickBot="1" x14ac:dyDescent="0.3">
      <c r="A143" s="177"/>
      <c r="B143" s="70" t="s">
        <v>41</v>
      </c>
      <c r="C143" s="141">
        <v>992</v>
      </c>
      <c r="D143" s="69" t="s">
        <v>210</v>
      </c>
      <c r="E143" s="69" t="s">
        <v>182</v>
      </c>
      <c r="F143" s="69"/>
      <c r="G143" s="69"/>
      <c r="H143" s="68">
        <f>H147</f>
        <v>10</v>
      </c>
    </row>
    <row r="144" spans="1:9" ht="54" customHeight="1" thickBot="1" x14ac:dyDescent="0.3">
      <c r="A144" s="174"/>
      <c r="B144" s="66" t="s">
        <v>235</v>
      </c>
      <c r="C144" s="140">
        <v>992</v>
      </c>
      <c r="D144" s="63" t="s">
        <v>210</v>
      </c>
      <c r="E144" s="63" t="s">
        <v>182</v>
      </c>
      <c r="F144" s="64" t="s">
        <v>234</v>
      </c>
      <c r="G144" s="63"/>
      <c r="H144" s="62">
        <v>10</v>
      </c>
    </row>
    <row r="145" spans="1:8" ht="78.75" customHeight="1" thickBot="1" x14ac:dyDescent="0.3">
      <c r="A145" s="174"/>
      <c r="B145" s="66" t="s">
        <v>233</v>
      </c>
      <c r="C145" s="140">
        <v>992</v>
      </c>
      <c r="D145" s="63" t="s">
        <v>210</v>
      </c>
      <c r="E145" s="63" t="s">
        <v>182</v>
      </c>
      <c r="F145" s="64" t="s">
        <v>232</v>
      </c>
      <c r="G145" s="63"/>
      <c r="H145" s="62">
        <v>10</v>
      </c>
    </row>
    <row r="146" spans="1:8" ht="151.5" customHeight="1" thickBot="1" x14ac:dyDescent="0.3">
      <c r="A146" s="174"/>
      <c r="B146" s="66" t="s">
        <v>231</v>
      </c>
      <c r="C146" s="140">
        <v>992</v>
      </c>
      <c r="D146" s="63" t="s">
        <v>210</v>
      </c>
      <c r="E146" s="63" t="s">
        <v>182</v>
      </c>
      <c r="F146" s="64" t="s">
        <v>230</v>
      </c>
      <c r="G146" s="63"/>
      <c r="H146" s="62">
        <v>10</v>
      </c>
    </row>
    <row r="147" spans="1:8" ht="160.5" customHeight="1" thickBot="1" x14ac:dyDescent="0.3">
      <c r="A147" s="174"/>
      <c r="B147" s="66" t="s">
        <v>114</v>
      </c>
      <c r="C147" s="140">
        <v>992</v>
      </c>
      <c r="D147" s="63" t="s">
        <v>210</v>
      </c>
      <c r="E147" s="63" t="s">
        <v>182</v>
      </c>
      <c r="F147" s="64" t="s">
        <v>230</v>
      </c>
      <c r="G147" s="63" t="s">
        <v>111</v>
      </c>
      <c r="H147" s="62">
        <v>10</v>
      </c>
    </row>
    <row r="148" spans="1:8" ht="38.25" thickBot="1" x14ac:dyDescent="0.3">
      <c r="A148" s="177"/>
      <c r="B148" s="102" t="s">
        <v>42</v>
      </c>
      <c r="C148" s="176">
        <v>992</v>
      </c>
      <c r="D148" s="101" t="s">
        <v>210</v>
      </c>
      <c r="E148" s="101" t="s">
        <v>218</v>
      </c>
      <c r="F148" s="101"/>
      <c r="G148" s="101"/>
      <c r="H148" s="100">
        <f>H149+H154+H158</f>
        <v>39553.800000000003</v>
      </c>
    </row>
    <row r="149" spans="1:8" ht="75.75" thickBot="1" x14ac:dyDescent="0.3">
      <c r="A149" s="279"/>
      <c r="B149" s="89" t="s">
        <v>539</v>
      </c>
      <c r="C149" s="179">
        <v>992</v>
      </c>
      <c r="D149" s="64" t="s">
        <v>210</v>
      </c>
      <c r="E149" s="64" t="s">
        <v>218</v>
      </c>
      <c r="F149" s="64" t="s">
        <v>261</v>
      </c>
      <c r="G149" s="64"/>
      <c r="H149" s="121">
        <v>300</v>
      </c>
    </row>
    <row r="150" spans="1:8" ht="102" customHeight="1" thickBot="1" x14ac:dyDescent="0.3">
      <c r="A150" s="174"/>
      <c r="B150" s="66" t="s">
        <v>538</v>
      </c>
      <c r="C150" s="140">
        <v>992</v>
      </c>
      <c r="D150" s="63" t="s">
        <v>210</v>
      </c>
      <c r="E150" s="63" t="s">
        <v>218</v>
      </c>
      <c r="F150" s="64" t="s">
        <v>228</v>
      </c>
      <c r="G150" s="63"/>
      <c r="H150" s="62">
        <v>300</v>
      </c>
    </row>
    <row r="151" spans="1:8" ht="169.5" thickBot="1" x14ac:dyDescent="0.3">
      <c r="A151" s="174"/>
      <c r="B151" s="66" t="s">
        <v>227</v>
      </c>
      <c r="C151" s="140">
        <v>992</v>
      </c>
      <c r="D151" s="63" t="s">
        <v>210</v>
      </c>
      <c r="E151" s="63" t="s">
        <v>218</v>
      </c>
      <c r="F151" s="64" t="s">
        <v>226</v>
      </c>
      <c r="G151" s="63"/>
      <c r="H151" s="62">
        <v>300</v>
      </c>
    </row>
    <row r="152" spans="1:8" ht="99.75" customHeight="1" thickBot="1" x14ac:dyDescent="0.3">
      <c r="A152" s="211"/>
      <c r="B152" s="66" t="s">
        <v>225</v>
      </c>
      <c r="C152" s="140">
        <v>992</v>
      </c>
      <c r="D152" s="63" t="s">
        <v>210</v>
      </c>
      <c r="E152" s="63" t="s">
        <v>218</v>
      </c>
      <c r="F152" s="64" t="s">
        <v>224</v>
      </c>
      <c r="G152" s="63"/>
      <c r="H152" s="62">
        <v>300</v>
      </c>
    </row>
    <row r="153" spans="1:8" ht="72" customHeight="1" thickBot="1" x14ac:dyDescent="0.3">
      <c r="A153" s="118"/>
      <c r="B153" s="66" t="s">
        <v>114</v>
      </c>
      <c r="C153" s="140">
        <v>992</v>
      </c>
      <c r="D153" s="63" t="s">
        <v>210</v>
      </c>
      <c r="E153" s="63" t="s">
        <v>218</v>
      </c>
      <c r="F153" s="64" t="s">
        <v>224</v>
      </c>
      <c r="G153" s="63" t="s">
        <v>111</v>
      </c>
      <c r="H153" s="62">
        <v>300</v>
      </c>
    </row>
    <row r="154" spans="1:8" ht="84" customHeight="1" thickBot="1" x14ac:dyDescent="0.3">
      <c r="A154" s="174"/>
      <c r="B154" s="89" t="s">
        <v>223</v>
      </c>
      <c r="C154" s="63" t="s">
        <v>388</v>
      </c>
      <c r="D154" s="63" t="s">
        <v>210</v>
      </c>
      <c r="E154" s="63" t="s">
        <v>218</v>
      </c>
      <c r="F154" s="64" t="s">
        <v>222</v>
      </c>
      <c r="G154" s="63"/>
      <c r="H154" s="62">
        <v>266.5</v>
      </c>
    </row>
    <row r="155" spans="1:8" ht="62.25" customHeight="1" thickBot="1" x14ac:dyDescent="0.3">
      <c r="A155" s="174"/>
      <c r="B155" s="89" t="s">
        <v>221</v>
      </c>
      <c r="C155" s="140">
        <v>992</v>
      </c>
      <c r="D155" s="63" t="s">
        <v>210</v>
      </c>
      <c r="E155" s="63" t="s">
        <v>218</v>
      </c>
      <c r="F155" s="64" t="s">
        <v>220</v>
      </c>
      <c r="G155" s="63"/>
      <c r="H155" s="62">
        <v>266.5</v>
      </c>
    </row>
    <row r="156" spans="1:8" ht="68.25" customHeight="1" thickBot="1" x14ac:dyDescent="0.3">
      <c r="A156" s="174"/>
      <c r="B156" s="89" t="s">
        <v>219</v>
      </c>
      <c r="C156" s="140">
        <v>992</v>
      </c>
      <c r="D156" s="63" t="s">
        <v>210</v>
      </c>
      <c r="E156" s="63" t="s">
        <v>218</v>
      </c>
      <c r="F156" s="64" t="s">
        <v>217</v>
      </c>
      <c r="G156" s="63"/>
      <c r="H156" s="62">
        <v>266.5</v>
      </c>
    </row>
    <row r="157" spans="1:8" ht="57" thickBot="1" x14ac:dyDescent="0.3">
      <c r="A157" s="174"/>
      <c r="B157" s="66" t="s">
        <v>114</v>
      </c>
      <c r="C157" s="140">
        <v>992</v>
      </c>
      <c r="D157" s="63" t="s">
        <v>210</v>
      </c>
      <c r="E157" s="63" t="s">
        <v>218</v>
      </c>
      <c r="F157" s="64" t="s">
        <v>217</v>
      </c>
      <c r="G157" s="63" t="s">
        <v>111</v>
      </c>
      <c r="H157" s="62">
        <v>266.5</v>
      </c>
    </row>
    <row r="158" spans="1:8" ht="75.75" thickBot="1" x14ac:dyDescent="0.3">
      <c r="A158" s="279"/>
      <c r="B158" s="89" t="s">
        <v>540</v>
      </c>
      <c r="C158" s="179">
        <v>992</v>
      </c>
      <c r="D158" s="64" t="s">
        <v>210</v>
      </c>
      <c r="E158" s="64" t="s">
        <v>218</v>
      </c>
      <c r="F158" s="64" t="s">
        <v>531</v>
      </c>
      <c r="G158" s="64"/>
      <c r="H158" s="121">
        <v>38987.300000000003</v>
      </c>
    </row>
    <row r="159" spans="1:8" ht="75.75" thickBot="1" x14ac:dyDescent="0.3">
      <c r="A159" s="279"/>
      <c r="B159" s="89" t="s">
        <v>541</v>
      </c>
      <c r="C159" s="179">
        <v>992</v>
      </c>
      <c r="D159" s="64" t="s">
        <v>210</v>
      </c>
      <c r="E159" s="64" t="s">
        <v>218</v>
      </c>
      <c r="F159" s="64" t="s">
        <v>530</v>
      </c>
      <c r="G159" s="64"/>
      <c r="H159" s="121">
        <v>38987.300000000003</v>
      </c>
    </row>
    <row r="160" spans="1:8" ht="112.5" customHeight="1" thickBot="1" x14ac:dyDescent="0.3">
      <c r="A160" s="174"/>
      <c r="B160" s="66" t="s">
        <v>114</v>
      </c>
      <c r="C160" s="140">
        <v>992</v>
      </c>
      <c r="D160" s="63" t="s">
        <v>210</v>
      </c>
      <c r="E160" s="63" t="s">
        <v>218</v>
      </c>
      <c r="F160" s="64" t="s">
        <v>499</v>
      </c>
      <c r="G160" s="63" t="s">
        <v>111</v>
      </c>
      <c r="H160" s="62">
        <v>38987.300000000003</v>
      </c>
    </row>
    <row r="161" spans="1:8" ht="67.5" customHeight="1" thickBot="1" x14ac:dyDescent="0.3">
      <c r="A161" s="177"/>
      <c r="B161" s="70" t="s">
        <v>43</v>
      </c>
      <c r="C161" s="141">
        <v>992</v>
      </c>
      <c r="D161" s="69" t="s">
        <v>210</v>
      </c>
      <c r="E161" s="69">
        <v>12</v>
      </c>
      <c r="F161" s="69"/>
      <c r="G161" s="69"/>
      <c r="H161" s="115">
        <v>10</v>
      </c>
    </row>
    <row r="162" spans="1:8" ht="89.25" customHeight="1" thickBot="1" x14ac:dyDescent="0.3">
      <c r="A162" s="174"/>
      <c r="B162" s="66" t="s">
        <v>216</v>
      </c>
      <c r="C162" s="140">
        <v>992</v>
      </c>
      <c r="D162" s="63" t="s">
        <v>210</v>
      </c>
      <c r="E162" s="63">
        <v>12</v>
      </c>
      <c r="F162" s="64" t="s">
        <v>215</v>
      </c>
      <c r="G162" s="63"/>
      <c r="H162" s="62">
        <v>10</v>
      </c>
    </row>
    <row r="163" spans="1:8" ht="90" customHeight="1" thickBot="1" x14ac:dyDescent="0.3">
      <c r="A163" s="174"/>
      <c r="B163" s="66" t="s">
        <v>214</v>
      </c>
      <c r="C163" s="140">
        <v>992</v>
      </c>
      <c r="D163" s="63" t="s">
        <v>210</v>
      </c>
      <c r="E163" s="63" t="s">
        <v>213</v>
      </c>
      <c r="F163" s="64" t="s">
        <v>212</v>
      </c>
      <c r="G163" s="63"/>
      <c r="H163" s="62">
        <v>10</v>
      </c>
    </row>
    <row r="164" spans="1:8" ht="120" customHeight="1" thickBot="1" x14ac:dyDescent="0.3">
      <c r="A164" s="174"/>
      <c r="B164" s="66" t="s">
        <v>211</v>
      </c>
      <c r="C164" s="140">
        <v>992</v>
      </c>
      <c r="D164" s="63" t="s">
        <v>210</v>
      </c>
      <c r="E164" s="63">
        <v>12</v>
      </c>
      <c r="F164" s="64" t="s">
        <v>209</v>
      </c>
      <c r="G164" s="63"/>
      <c r="H164" s="62">
        <v>10</v>
      </c>
    </row>
    <row r="165" spans="1:8" ht="68.25" customHeight="1" thickBot="1" x14ac:dyDescent="0.3">
      <c r="A165" s="174"/>
      <c r="B165" s="66" t="s">
        <v>114</v>
      </c>
      <c r="C165" s="140">
        <v>992</v>
      </c>
      <c r="D165" s="63" t="s">
        <v>210</v>
      </c>
      <c r="E165" s="63">
        <v>12</v>
      </c>
      <c r="F165" s="64" t="s">
        <v>209</v>
      </c>
      <c r="G165" s="63" t="s">
        <v>111</v>
      </c>
      <c r="H165" s="62">
        <v>10</v>
      </c>
    </row>
    <row r="166" spans="1:8" ht="63.75" customHeight="1" thickBot="1" x14ac:dyDescent="0.3">
      <c r="A166" s="211" t="s">
        <v>44</v>
      </c>
      <c r="B166" s="114" t="s">
        <v>45</v>
      </c>
      <c r="C166" s="130">
        <v>992</v>
      </c>
      <c r="D166" s="82" t="s">
        <v>182</v>
      </c>
      <c r="E166" s="113"/>
      <c r="F166" s="83"/>
      <c r="G166" s="82"/>
      <c r="H166" s="81">
        <f>H167+H175</f>
        <v>5334.7000000000007</v>
      </c>
    </row>
    <row r="167" spans="1:8" ht="94.5" customHeight="1" thickBot="1" x14ac:dyDescent="0.3">
      <c r="A167" s="177"/>
      <c r="B167" s="70" t="s">
        <v>46</v>
      </c>
      <c r="C167" s="141">
        <v>992</v>
      </c>
      <c r="D167" s="69" t="s">
        <v>182</v>
      </c>
      <c r="E167" s="69" t="s">
        <v>206</v>
      </c>
      <c r="F167" s="69"/>
      <c r="G167" s="69"/>
      <c r="H167" s="68">
        <f>H170+H174</f>
        <v>1429.3000000000002</v>
      </c>
    </row>
    <row r="168" spans="1:8" ht="101.25" customHeight="1" thickBot="1" x14ac:dyDescent="0.3">
      <c r="A168" s="279"/>
      <c r="B168" s="89" t="s">
        <v>491</v>
      </c>
      <c r="C168" s="179">
        <v>992</v>
      </c>
      <c r="D168" s="64" t="s">
        <v>182</v>
      </c>
      <c r="E168" s="64" t="s">
        <v>206</v>
      </c>
      <c r="F168" s="64" t="s">
        <v>352</v>
      </c>
      <c r="G168" s="64"/>
      <c r="H168" s="121">
        <v>845.1</v>
      </c>
    </row>
    <row r="169" spans="1:8" ht="111.75" customHeight="1" thickBot="1" x14ac:dyDescent="0.3">
      <c r="A169" s="279"/>
      <c r="B169" s="89" t="s">
        <v>554</v>
      </c>
      <c r="C169" s="179">
        <v>992</v>
      </c>
      <c r="D169" s="64" t="s">
        <v>182</v>
      </c>
      <c r="E169" s="64" t="s">
        <v>206</v>
      </c>
      <c r="F169" s="64" t="s">
        <v>350</v>
      </c>
      <c r="G169" s="64"/>
      <c r="H169" s="121">
        <v>845.1</v>
      </c>
    </row>
    <row r="170" spans="1:8" ht="70.5" customHeight="1" thickBot="1" x14ac:dyDescent="0.3">
      <c r="A170" s="279"/>
      <c r="B170" s="89" t="s">
        <v>114</v>
      </c>
      <c r="C170" s="179">
        <v>992</v>
      </c>
      <c r="D170" s="64" t="s">
        <v>182</v>
      </c>
      <c r="E170" s="64" t="s">
        <v>206</v>
      </c>
      <c r="F170" s="64" t="s">
        <v>350</v>
      </c>
      <c r="G170" s="64" t="s">
        <v>111</v>
      </c>
      <c r="H170" s="121">
        <v>845.1</v>
      </c>
    </row>
    <row r="171" spans="1:8" ht="86.25" customHeight="1" thickBot="1" x14ac:dyDescent="0.3">
      <c r="A171" s="174"/>
      <c r="B171" s="66" t="s">
        <v>434</v>
      </c>
      <c r="C171" s="140">
        <v>992</v>
      </c>
      <c r="D171" s="63" t="s">
        <v>182</v>
      </c>
      <c r="E171" s="63" t="s">
        <v>206</v>
      </c>
      <c r="F171" s="64" t="s">
        <v>208</v>
      </c>
      <c r="G171" s="63"/>
      <c r="H171" s="90">
        <v>584.20000000000005</v>
      </c>
    </row>
    <row r="172" spans="1:8" ht="105" customHeight="1" thickBot="1" x14ac:dyDescent="0.3">
      <c r="A172" s="174"/>
      <c r="B172" s="66" t="s">
        <v>435</v>
      </c>
      <c r="C172" s="140">
        <v>992</v>
      </c>
      <c r="D172" s="63" t="s">
        <v>182</v>
      </c>
      <c r="E172" s="63" t="s">
        <v>206</v>
      </c>
      <c r="F172" s="64" t="s">
        <v>207</v>
      </c>
      <c r="G172" s="63"/>
      <c r="H172" s="90">
        <v>584.20000000000005</v>
      </c>
    </row>
    <row r="173" spans="1:8" ht="144.75" customHeight="1" thickBot="1" x14ac:dyDescent="0.3">
      <c r="A173" s="118"/>
      <c r="B173" s="66" t="s">
        <v>436</v>
      </c>
      <c r="C173" s="140">
        <v>992</v>
      </c>
      <c r="D173" s="63" t="s">
        <v>182</v>
      </c>
      <c r="E173" s="63" t="s">
        <v>206</v>
      </c>
      <c r="F173" s="64" t="s">
        <v>205</v>
      </c>
      <c r="G173" s="63"/>
      <c r="H173" s="90">
        <v>584.20000000000005</v>
      </c>
    </row>
    <row r="174" spans="1:8" ht="57" thickBot="1" x14ac:dyDescent="0.3">
      <c r="A174" s="174"/>
      <c r="B174" s="66" t="s">
        <v>114</v>
      </c>
      <c r="C174" s="140">
        <v>992</v>
      </c>
      <c r="D174" s="63" t="s">
        <v>182</v>
      </c>
      <c r="E174" s="63" t="s">
        <v>206</v>
      </c>
      <c r="F174" s="64" t="s">
        <v>205</v>
      </c>
      <c r="G174" s="63" t="s">
        <v>111</v>
      </c>
      <c r="H174" s="90">
        <v>584.20000000000005</v>
      </c>
    </row>
    <row r="175" spans="1:8" ht="36.75" customHeight="1" thickBot="1" x14ac:dyDescent="0.3">
      <c r="A175" s="177"/>
      <c r="B175" s="110" t="s">
        <v>47</v>
      </c>
      <c r="C175" s="176">
        <v>992</v>
      </c>
      <c r="D175" s="101" t="s">
        <v>182</v>
      </c>
      <c r="E175" s="101" t="s">
        <v>124</v>
      </c>
      <c r="F175" s="101"/>
      <c r="G175" s="101"/>
      <c r="H175" s="109">
        <f>H180+H184+H188+H193+H195+H189</f>
        <v>3905.4</v>
      </c>
    </row>
    <row r="176" spans="1:8" ht="80.25" customHeight="1" thickBot="1" x14ac:dyDescent="0.3">
      <c r="A176" s="174"/>
      <c r="B176" s="175" t="s">
        <v>204</v>
      </c>
      <c r="C176" s="140">
        <v>992</v>
      </c>
      <c r="D176" s="63" t="s">
        <v>182</v>
      </c>
      <c r="E176" s="63" t="s">
        <v>124</v>
      </c>
      <c r="F176" s="64" t="s">
        <v>203</v>
      </c>
      <c r="G176" s="63"/>
      <c r="H176" s="85">
        <f>H180+H184+H188+H189+H193+H195</f>
        <v>3905.4</v>
      </c>
    </row>
    <row r="177" spans="1:8" ht="132" thickBot="1" x14ac:dyDescent="0.3">
      <c r="A177" s="174"/>
      <c r="B177" s="108" t="s">
        <v>202</v>
      </c>
      <c r="C177" s="140">
        <v>992</v>
      </c>
      <c r="D177" s="63" t="s">
        <v>182</v>
      </c>
      <c r="E177" s="63" t="s">
        <v>124</v>
      </c>
      <c r="F177" s="64" t="s">
        <v>201</v>
      </c>
      <c r="G177" s="63"/>
      <c r="H177" s="85">
        <v>1877</v>
      </c>
    </row>
    <row r="178" spans="1:8" ht="171.75" customHeight="1" thickBot="1" x14ac:dyDescent="0.3">
      <c r="A178" s="150"/>
      <c r="B178" s="108" t="s">
        <v>200</v>
      </c>
      <c r="C178" s="140">
        <v>992</v>
      </c>
      <c r="D178" s="63" t="s">
        <v>182</v>
      </c>
      <c r="E178" s="63" t="s">
        <v>124</v>
      </c>
      <c r="F178" s="64" t="s">
        <v>199</v>
      </c>
      <c r="G178" s="63"/>
      <c r="H178" s="85">
        <v>1877</v>
      </c>
    </row>
    <row r="179" spans="1:8" ht="150.75" thickBot="1" x14ac:dyDescent="0.3">
      <c r="A179" s="173"/>
      <c r="B179" s="108" t="s">
        <v>198</v>
      </c>
      <c r="C179" s="140">
        <v>992</v>
      </c>
      <c r="D179" s="63" t="s">
        <v>182</v>
      </c>
      <c r="E179" s="63" t="s">
        <v>124</v>
      </c>
      <c r="F179" s="64" t="s">
        <v>197</v>
      </c>
      <c r="G179" s="63"/>
      <c r="H179" s="85">
        <v>1877</v>
      </c>
    </row>
    <row r="180" spans="1:8" ht="74.25" customHeight="1" thickBot="1" x14ac:dyDescent="0.3">
      <c r="A180" s="150"/>
      <c r="B180" s="66" t="s">
        <v>114</v>
      </c>
      <c r="C180" s="140">
        <v>992</v>
      </c>
      <c r="D180" s="63" t="s">
        <v>182</v>
      </c>
      <c r="E180" s="63" t="s">
        <v>124</v>
      </c>
      <c r="F180" s="64" t="s">
        <v>197</v>
      </c>
      <c r="G180" s="63" t="s">
        <v>111</v>
      </c>
      <c r="H180" s="85">
        <v>1877</v>
      </c>
    </row>
    <row r="181" spans="1:8" ht="132.75" customHeight="1" thickBot="1" x14ac:dyDescent="0.3">
      <c r="A181" s="150"/>
      <c r="B181" s="172" t="s">
        <v>196</v>
      </c>
      <c r="C181" s="140">
        <v>992</v>
      </c>
      <c r="D181" s="63" t="s">
        <v>182</v>
      </c>
      <c r="E181" s="63" t="s">
        <v>124</v>
      </c>
      <c r="F181" s="64" t="s">
        <v>195</v>
      </c>
      <c r="G181" s="63"/>
      <c r="H181" s="85">
        <v>133.80000000000001</v>
      </c>
    </row>
    <row r="182" spans="1:8" ht="188.25" thickBot="1" x14ac:dyDescent="0.3">
      <c r="A182" s="150"/>
      <c r="B182" s="108" t="s">
        <v>387</v>
      </c>
      <c r="C182" s="140">
        <v>992</v>
      </c>
      <c r="D182" s="63" t="s">
        <v>182</v>
      </c>
      <c r="E182" s="63" t="s">
        <v>124</v>
      </c>
      <c r="F182" s="64" t="s">
        <v>192</v>
      </c>
      <c r="G182" s="63"/>
      <c r="H182" s="85">
        <v>133.80000000000001</v>
      </c>
    </row>
    <row r="183" spans="1:8" ht="188.25" thickBot="1" x14ac:dyDescent="0.3">
      <c r="A183" s="150"/>
      <c r="B183" s="108" t="s">
        <v>191</v>
      </c>
      <c r="C183" s="140">
        <v>992</v>
      </c>
      <c r="D183" s="63" t="s">
        <v>182</v>
      </c>
      <c r="E183" s="63" t="s">
        <v>124</v>
      </c>
      <c r="F183" s="64" t="s">
        <v>190</v>
      </c>
      <c r="G183" s="63"/>
      <c r="H183" s="85">
        <v>133.80000000000001</v>
      </c>
    </row>
    <row r="184" spans="1:8" ht="72" customHeight="1" thickBot="1" x14ac:dyDescent="0.3">
      <c r="A184" s="67"/>
      <c r="B184" s="66" t="s">
        <v>114</v>
      </c>
      <c r="C184" s="140">
        <v>992</v>
      </c>
      <c r="D184" s="63" t="s">
        <v>182</v>
      </c>
      <c r="E184" s="77" t="s">
        <v>124</v>
      </c>
      <c r="F184" s="78" t="s">
        <v>190</v>
      </c>
      <c r="G184" s="77" t="s">
        <v>111</v>
      </c>
      <c r="H184" s="85">
        <v>133.80000000000001</v>
      </c>
    </row>
    <row r="185" spans="1:8" ht="136.5" customHeight="1" thickBot="1" x14ac:dyDescent="0.3">
      <c r="A185" s="150"/>
      <c r="B185" s="108" t="s">
        <v>457</v>
      </c>
      <c r="C185" s="140">
        <v>992</v>
      </c>
      <c r="D185" s="171" t="s">
        <v>182</v>
      </c>
      <c r="E185" s="219" t="s">
        <v>124</v>
      </c>
      <c r="F185" s="220" t="s">
        <v>189</v>
      </c>
      <c r="G185" s="219"/>
      <c r="H185" s="62">
        <v>71</v>
      </c>
    </row>
    <row r="186" spans="1:8" ht="168.75" customHeight="1" thickBot="1" x14ac:dyDescent="0.3">
      <c r="A186" s="217"/>
      <c r="B186" s="170" t="s">
        <v>456</v>
      </c>
      <c r="C186" s="217">
        <v>992</v>
      </c>
      <c r="D186" s="219" t="s">
        <v>182</v>
      </c>
      <c r="E186" s="219" t="s">
        <v>124</v>
      </c>
      <c r="F186" s="220" t="s">
        <v>188</v>
      </c>
      <c r="G186" s="219"/>
      <c r="H186" s="62">
        <v>71</v>
      </c>
    </row>
    <row r="187" spans="1:8" ht="156.75" customHeight="1" thickBot="1" x14ac:dyDescent="0.3">
      <c r="A187" s="217"/>
      <c r="B187" s="170" t="s">
        <v>453</v>
      </c>
      <c r="C187" s="217">
        <v>992</v>
      </c>
      <c r="D187" s="219" t="s">
        <v>182</v>
      </c>
      <c r="E187" s="219" t="s">
        <v>124</v>
      </c>
      <c r="F187" s="220" t="s">
        <v>187</v>
      </c>
      <c r="G187" s="219"/>
      <c r="H187" s="62">
        <v>71</v>
      </c>
    </row>
    <row r="188" spans="1:8" ht="153" customHeight="1" thickBot="1" x14ac:dyDescent="0.3">
      <c r="A188" s="282"/>
      <c r="B188" s="287" t="s">
        <v>114</v>
      </c>
      <c r="C188" s="286">
        <v>992</v>
      </c>
      <c r="D188" s="283" t="s">
        <v>182</v>
      </c>
      <c r="E188" s="283" t="s">
        <v>124</v>
      </c>
      <c r="F188" s="285" t="s">
        <v>187</v>
      </c>
      <c r="G188" s="283" t="s">
        <v>111</v>
      </c>
      <c r="H188" s="317">
        <v>71</v>
      </c>
    </row>
    <row r="189" spans="1:8" ht="77.25" customHeight="1" thickBot="1" x14ac:dyDescent="0.3">
      <c r="A189" s="286"/>
      <c r="B189" s="65" t="s">
        <v>557</v>
      </c>
      <c r="C189" s="51">
        <v>992</v>
      </c>
      <c r="D189" s="76" t="s">
        <v>182</v>
      </c>
      <c r="E189" s="76" t="s">
        <v>124</v>
      </c>
      <c r="F189" s="99" t="s">
        <v>187</v>
      </c>
      <c r="G189" s="253">
        <v>600</v>
      </c>
      <c r="H189" s="284">
        <v>467.7</v>
      </c>
    </row>
    <row r="190" spans="1:8" ht="74.25" customHeight="1" thickBot="1" x14ac:dyDescent="0.3">
      <c r="A190" s="217"/>
      <c r="B190" s="218" t="s">
        <v>186</v>
      </c>
      <c r="C190" s="217">
        <v>992</v>
      </c>
      <c r="D190" s="219" t="s">
        <v>182</v>
      </c>
      <c r="E190" s="219" t="s">
        <v>124</v>
      </c>
      <c r="F190" s="220" t="s">
        <v>185</v>
      </c>
      <c r="G190" s="219"/>
      <c r="H190" s="169">
        <v>855.9</v>
      </c>
    </row>
    <row r="191" spans="1:8" ht="168.75" customHeight="1" thickBot="1" x14ac:dyDescent="0.3">
      <c r="A191" s="217"/>
      <c r="B191" s="218" t="s">
        <v>184</v>
      </c>
      <c r="C191" s="217">
        <v>992</v>
      </c>
      <c r="D191" s="219" t="s">
        <v>182</v>
      </c>
      <c r="E191" s="219" t="s">
        <v>124</v>
      </c>
      <c r="F191" s="220" t="s">
        <v>183</v>
      </c>
      <c r="G191" s="219"/>
      <c r="H191" s="169">
        <v>855.9</v>
      </c>
    </row>
    <row r="192" spans="1:8" ht="156.75" customHeight="1" thickBot="1" x14ac:dyDescent="0.3">
      <c r="A192" s="217"/>
      <c r="B192" s="257" t="s">
        <v>516</v>
      </c>
      <c r="C192" s="217">
        <v>992</v>
      </c>
      <c r="D192" s="219" t="s">
        <v>182</v>
      </c>
      <c r="E192" s="219" t="s">
        <v>124</v>
      </c>
      <c r="F192" s="255" t="s">
        <v>514</v>
      </c>
      <c r="G192" s="219"/>
      <c r="H192" s="169">
        <v>855.9</v>
      </c>
    </row>
    <row r="193" spans="1:8" ht="69.75" customHeight="1" thickBot="1" x14ac:dyDescent="0.3">
      <c r="A193" s="217"/>
      <c r="B193" s="105" t="s">
        <v>114</v>
      </c>
      <c r="C193" s="258">
        <v>992</v>
      </c>
      <c r="D193" s="219" t="s">
        <v>182</v>
      </c>
      <c r="E193" s="219" t="s">
        <v>124</v>
      </c>
      <c r="F193" s="255" t="s">
        <v>514</v>
      </c>
      <c r="G193" s="219" t="s">
        <v>111</v>
      </c>
      <c r="H193" s="169">
        <v>855.9</v>
      </c>
    </row>
    <row r="194" spans="1:8" ht="84" customHeight="1" thickBot="1" x14ac:dyDescent="0.3">
      <c r="A194" s="138"/>
      <c r="B194" s="65" t="s">
        <v>515</v>
      </c>
      <c r="C194" s="249">
        <v>992</v>
      </c>
      <c r="D194" s="124" t="s">
        <v>182</v>
      </c>
      <c r="E194" s="254" t="s">
        <v>124</v>
      </c>
      <c r="F194" s="255" t="s">
        <v>513</v>
      </c>
      <c r="G194" s="254"/>
      <c r="H194" s="169">
        <v>500</v>
      </c>
    </row>
    <row r="195" spans="1:8" ht="120.75" customHeight="1" thickBot="1" x14ac:dyDescent="0.3">
      <c r="A195" s="256"/>
      <c r="B195" s="105" t="s">
        <v>114</v>
      </c>
      <c r="C195" s="259">
        <v>992</v>
      </c>
      <c r="D195" s="254" t="s">
        <v>182</v>
      </c>
      <c r="E195" s="254" t="s">
        <v>124</v>
      </c>
      <c r="F195" s="255" t="s">
        <v>513</v>
      </c>
      <c r="G195" s="254" t="s">
        <v>111</v>
      </c>
      <c r="H195" s="169">
        <v>500</v>
      </c>
    </row>
    <row r="196" spans="1:8" ht="45.75" customHeight="1" thickBot="1" x14ac:dyDescent="0.3">
      <c r="A196" s="125" t="s">
        <v>48</v>
      </c>
      <c r="B196" s="260" t="s">
        <v>49</v>
      </c>
      <c r="C196" s="125">
        <v>992</v>
      </c>
      <c r="D196" s="166" t="s">
        <v>175</v>
      </c>
      <c r="E196" s="166"/>
      <c r="F196" s="168"/>
      <c r="G196" s="166"/>
      <c r="H196" s="167">
        <v>75</v>
      </c>
    </row>
    <row r="197" spans="1:8" ht="57" customHeight="1" thickBot="1" x14ac:dyDescent="0.3">
      <c r="A197" s="217"/>
      <c r="B197" s="223" t="s">
        <v>526</v>
      </c>
      <c r="C197" s="222">
        <v>992</v>
      </c>
      <c r="D197" s="221" t="s">
        <v>175</v>
      </c>
      <c r="E197" s="221" t="s">
        <v>175</v>
      </c>
      <c r="F197" s="221"/>
      <c r="G197" s="221"/>
      <c r="H197" s="214">
        <v>75</v>
      </c>
    </row>
    <row r="198" spans="1:8" ht="71.25" customHeight="1" thickBot="1" x14ac:dyDescent="0.3">
      <c r="A198" s="218"/>
      <c r="B198" s="218" t="s">
        <v>181</v>
      </c>
      <c r="C198" s="217">
        <v>992</v>
      </c>
      <c r="D198" s="219" t="s">
        <v>175</v>
      </c>
      <c r="E198" s="219" t="s">
        <v>175</v>
      </c>
      <c r="F198" s="220" t="s">
        <v>121</v>
      </c>
      <c r="G198" s="219"/>
      <c r="H198" s="216">
        <v>75</v>
      </c>
    </row>
    <row r="199" spans="1:8" ht="78" customHeight="1" thickBot="1" x14ac:dyDescent="0.3">
      <c r="A199" s="218"/>
      <c r="B199" s="218" t="s">
        <v>180</v>
      </c>
      <c r="C199" s="217">
        <v>992</v>
      </c>
      <c r="D199" s="219" t="s">
        <v>175</v>
      </c>
      <c r="E199" s="219" t="s">
        <v>175</v>
      </c>
      <c r="F199" s="220" t="s">
        <v>179</v>
      </c>
      <c r="G199" s="166"/>
      <c r="H199" s="216">
        <v>75</v>
      </c>
    </row>
    <row r="200" spans="1:8" ht="60" customHeight="1" thickBot="1" x14ac:dyDescent="0.3">
      <c r="A200" s="218"/>
      <c r="B200" s="126" t="s">
        <v>178</v>
      </c>
      <c r="C200" s="217">
        <v>992</v>
      </c>
      <c r="D200" s="165" t="s">
        <v>175</v>
      </c>
      <c r="E200" s="219" t="s">
        <v>175</v>
      </c>
      <c r="F200" s="220" t="s">
        <v>177</v>
      </c>
      <c r="G200" s="219"/>
      <c r="H200" s="123">
        <v>75</v>
      </c>
    </row>
    <row r="201" spans="1:8" ht="90" customHeight="1" thickBot="1" x14ac:dyDescent="0.3">
      <c r="A201" s="164"/>
      <c r="B201" s="163" t="s">
        <v>176</v>
      </c>
      <c r="C201" s="217">
        <v>992</v>
      </c>
      <c r="D201" s="219" t="s">
        <v>175</v>
      </c>
      <c r="E201" s="219" t="s">
        <v>175</v>
      </c>
      <c r="F201" s="220" t="s">
        <v>174</v>
      </c>
      <c r="G201" s="219"/>
      <c r="H201" s="216">
        <v>75</v>
      </c>
    </row>
    <row r="202" spans="1:8" ht="69" customHeight="1" thickBot="1" x14ac:dyDescent="0.3">
      <c r="A202" s="217"/>
      <c r="B202" s="218" t="s">
        <v>114</v>
      </c>
      <c r="C202" s="217">
        <v>992</v>
      </c>
      <c r="D202" s="219" t="s">
        <v>175</v>
      </c>
      <c r="E202" s="219" t="s">
        <v>175</v>
      </c>
      <c r="F202" s="220" t="s">
        <v>174</v>
      </c>
      <c r="G202" s="219" t="s">
        <v>111</v>
      </c>
      <c r="H202" s="216">
        <v>75</v>
      </c>
    </row>
    <row r="203" spans="1:8" ht="60" customHeight="1" thickBot="1" x14ac:dyDescent="0.3">
      <c r="A203" s="458" t="s">
        <v>50</v>
      </c>
      <c r="B203" s="468" t="s">
        <v>173</v>
      </c>
      <c r="C203" s="466">
        <v>992</v>
      </c>
      <c r="D203" s="457" t="s">
        <v>139</v>
      </c>
      <c r="E203" s="457"/>
      <c r="F203" s="457"/>
      <c r="G203" s="457"/>
      <c r="H203" s="467">
        <f>H205</f>
        <v>9667</v>
      </c>
    </row>
    <row r="204" spans="1:8" ht="141" hidden="1" customHeight="1" thickBot="1" x14ac:dyDescent="0.3">
      <c r="A204" s="459"/>
      <c r="B204" s="468"/>
      <c r="C204" s="466"/>
      <c r="D204" s="457"/>
      <c r="E204" s="457"/>
      <c r="F204" s="457"/>
      <c r="G204" s="457"/>
      <c r="H204" s="467"/>
    </row>
    <row r="205" spans="1:8" ht="65.25" customHeight="1" thickBot="1" x14ac:dyDescent="0.3">
      <c r="A205" s="161"/>
      <c r="B205" s="162" t="s">
        <v>52</v>
      </c>
      <c r="C205" s="161">
        <v>992</v>
      </c>
      <c r="D205" s="159" t="s">
        <v>139</v>
      </c>
      <c r="E205" s="159" t="s">
        <v>113</v>
      </c>
      <c r="F205" s="160"/>
      <c r="G205" s="159"/>
      <c r="H205" s="158">
        <f>H206</f>
        <v>9667</v>
      </c>
    </row>
    <row r="206" spans="1:8" ht="125.25" customHeight="1" thickBot="1" x14ac:dyDescent="0.3">
      <c r="A206" s="157"/>
      <c r="B206" s="218" t="s">
        <v>172</v>
      </c>
      <c r="C206" s="217">
        <v>992</v>
      </c>
      <c r="D206" s="219" t="s">
        <v>139</v>
      </c>
      <c r="E206" s="219" t="s">
        <v>113</v>
      </c>
      <c r="F206" s="220" t="s">
        <v>171</v>
      </c>
      <c r="G206" s="219"/>
      <c r="H206" s="216">
        <f>H210+H214+H217+H224+H228</f>
        <v>9667</v>
      </c>
    </row>
    <row r="207" spans="1:8" ht="133.5" customHeight="1" thickBot="1" x14ac:dyDescent="0.3">
      <c r="A207" s="150"/>
      <c r="B207" s="66" t="s">
        <v>170</v>
      </c>
      <c r="C207" s="140">
        <v>992</v>
      </c>
      <c r="D207" s="63" t="s">
        <v>139</v>
      </c>
      <c r="E207" s="63" t="s">
        <v>113</v>
      </c>
      <c r="F207" s="64" t="s">
        <v>169</v>
      </c>
      <c r="G207" s="63"/>
      <c r="H207" s="62">
        <v>482.8</v>
      </c>
    </row>
    <row r="208" spans="1:8" ht="132" thickBot="1" x14ac:dyDescent="0.3">
      <c r="A208" s="150"/>
      <c r="B208" s="66" t="s">
        <v>168</v>
      </c>
      <c r="C208" s="140">
        <v>992</v>
      </c>
      <c r="D208" s="63" t="s">
        <v>139</v>
      </c>
      <c r="E208" s="63" t="s">
        <v>113</v>
      </c>
      <c r="F208" s="64" t="s">
        <v>167</v>
      </c>
      <c r="G208" s="63"/>
      <c r="H208" s="62">
        <v>482.8</v>
      </c>
    </row>
    <row r="209" spans="1:8" ht="156.75" customHeight="1" thickBot="1" x14ac:dyDescent="0.3">
      <c r="A209" s="149"/>
      <c r="B209" s="89" t="s">
        <v>155</v>
      </c>
      <c r="C209" s="140">
        <v>992</v>
      </c>
      <c r="D209" s="63" t="s">
        <v>139</v>
      </c>
      <c r="E209" s="63" t="s">
        <v>113</v>
      </c>
      <c r="F209" s="64" t="s">
        <v>166</v>
      </c>
      <c r="G209" s="63"/>
      <c r="H209" s="62">
        <v>482.8</v>
      </c>
    </row>
    <row r="210" spans="1:8" ht="159.75" customHeight="1" thickBot="1" x14ac:dyDescent="0.3">
      <c r="A210" s="156"/>
      <c r="B210" s="218" t="s">
        <v>154</v>
      </c>
      <c r="C210" s="140">
        <v>992</v>
      </c>
      <c r="D210" s="63" t="s">
        <v>139</v>
      </c>
      <c r="E210" s="63" t="s">
        <v>113</v>
      </c>
      <c r="F210" s="64" t="s">
        <v>166</v>
      </c>
      <c r="G210" s="63" t="s">
        <v>151</v>
      </c>
      <c r="H210" s="62">
        <v>482.8</v>
      </c>
    </row>
    <row r="211" spans="1:8" ht="135.75" customHeight="1" thickBot="1" x14ac:dyDescent="0.3">
      <c r="A211" s="155"/>
      <c r="B211" s="218" t="s">
        <v>165</v>
      </c>
      <c r="C211" s="140">
        <v>992</v>
      </c>
      <c r="D211" s="63" t="s">
        <v>139</v>
      </c>
      <c r="E211" s="63" t="s">
        <v>113</v>
      </c>
      <c r="F211" s="64" t="s">
        <v>164</v>
      </c>
      <c r="G211" s="63"/>
      <c r="H211" s="62">
        <v>20</v>
      </c>
    </row>
    <row r="212" spans="1:8" ht="120" customHeight="1" thickBot="1" x14ac:dyDescent="0.3">
      <c r="A212" s="154"/>
      <c r="B212" s="218" t="s">
        <v>163</v>
      </c>
      <c r="C212" s="140">
        <v>992</v>
      </c>
      <c r="D212" s="63" t="s">
        <v>139</v>
      </c>
      <c r="E212" s="63" t="s">
        <v>113</v>
      </c>
      <c r="F212" s="64" t="s">
        <v>162</v>
      </c>
      <c r="G212" s="63"/>
      <c r="H212" s="62">
        <v>20</v>
      </c>
    </row>
    <row r="213" spans="1:8" ht="150.75" thickBot="1" x14ac:dyDescent="0.3">
      <c r="A213" s="153"/>
      <c r="B213" s="218" t="s">
        <v>161</v>
      </c>
      <c r="C213" s="140">
        <v>992</v>
      </c>
      <c r="D213" s="63" t="s">
        <v>139</v>
      </c>
      <c r="E213" s="63" t="s">
        <v>113</v>
      </c>
      <c r="F213" s="64" t="s">
        <v>160</v>
      </c>
      <c r="G213" s="63"/>
      <c r="H213" s="62">
        <v>20</v>
      </c>
    </row>
    <row r="214" spans="1:8" ht="129" customHeight="1" thickBot="1" x14ac:dyDescent="0.3">
      <c r="A214" s="217"/>
      <c r="B214" s="218" t="s">
        <v>114</v>
      </c>
      <c r="C214" s="140">
        <v>992</v>
      </c>
      <c r="D214" s="63" t="s">
        <v>139</v>
      </c>
      <c r="E214" s="63" t="s">
        <v>113</v>
      </c>
      <c r="F214" s="64" t="s">
        <v>160</v>
      </c>
      <c r="G214" s="63" t="s">
        <v>111</v>
      </c>
      <c r="H214" s="62">
        <v>20</v>
      </c>
    </row>
    <row r="215" spans="1:8" ht="132" customHeight="1" thickBot="1" x14ac:dyDescent="0.3">
      <c r="A215" s="217"/>
      <c r="B215" s="218" t="s">
        <v>159</v>
      </c>
      <c r="C215" s="140">
        <v>992</v>
      </c>
      <c r="D215" s="63" t="s">
        <v>139</v>
      </c>
      <c r="E215" s="63" t="s">
        <v>113</v>
      </c>
      <c r="F215" s="64" t="s">
        <v>158</v>
      </c>
      <c r="G215" s="63"/>
      <c r="H215" s="62">
        <f>H216</f>
        <v>8967.5</v>
      </c>
    </row>
    <row r="216" spans="1:8" ht="135.75" customHeight="1" thickBot="1" x14ac:dyDescent="0.3">
      <c r="A216" s="150"/>
      <c r="B216" s="66" t="s">
        <v>157</v>
      </c>
      <c r="C216" s="140">
        <v>992</v>
      </c>
      <c r="D216" s="63" t="s">
        <v>139</v>
      </c>
      <c r="E216" s="63" t="s">
        <v>113</v>
      </c>
      <c r="F216" s="64" t="s">
        <v>156</v>
      </c>
      <c r="G216" s="63"/>
      <c r="H216" s="62">
        <f>H217</f>
        <v>8967.5</v>
      </c>
    </row>
    <row r="217" spans="1:8" ht="132" customHeight="1" thickBot="1" x14ac:dyDescent="0.3">
      <c r="A217" s="150"/>
      <c r="B217" s="89" t="s">
        <v>155</v>
      </c>
      <c r="C217" s="140">
        <v>992</v>
      </c>
      <c r="D217" s="63" t="s">
        <v>139</v>
      </c>
      <c r="E217" s="63" t="s">
        <v>113</v>
      </c>
      <c r="F217" s="64" t="s">
        <v>152</v>
      </c>
      <c r="G217" s="63"/>
      <c r="H217" s="62">
        <f>H218+H219+H220</f>
        <v>8967.5</v>
      </c>
    </row>
    <row r="218" spans="1:8" ht="135" customHeight="1" thickBot="1" x14ac:dyDescent="0.3">
      <c r="A218" s="150"/>
      <c r="B218" s="66" t="s">
        <v>154</v>
      </c>
      <c r="C218" s="140">
        <v>992</v>
      </c>
      <c r="D218" s="63" t="s">
        <v>139</v>
      </c>
      <c r="E218" s="63" t="s">
        <v>113</v>
      </c>
      <c r="F218" s="64" t="s">
        <v>152</v>
      </c>
      <c r="G218" s="63" t="s">
        <v>151</v>
      </c>
      <c r="H218" s="62">
        <v>7831.1</v>
      </c>
    </row>
    <row r="219" spans="1:8" ht="144.75" customHeight="1" thickBot="1" x14ac:dyDescent="0.3">
      <c r="A219" s="150"/>
      <c r="B219" s="152" t="s">
        <v>114</v>
      </c>
      <c r="C219" s="217">
        <v>992</v>
      </c>
      <c r="D219" s="63" t="s">
        <v>139</v>
      </c>
      <c r="E219" s="63" t="s">
        <v>113</v>
      </c>
      <c r="F219" s="64" t="s">
        <v>152</v>
      </c>
      <c r="G219" s="63">
        <v>200</v>
      </c>
      <c r="H219" s="62">
        <v>1076.4000000000001</v>
      </c>
    </row>
    <row r="220" spans="1:8" ht="71.25" customHeight="1" thickBot="1" x14ac:dyDescent="0.3">
      <c r="A220" s="149"/>
      <c r="B220" s="127" t="s">
        <v>153</v>
      </c>
      <c r="C220" s="139">
        <v>992</v>
      </c>
      <c r="D220" s="77" t="s">
        <v>139</v>
      </c>
      <c r="E220" s="77" t="s">
        <v>113</v>
      </c>
      <c r="F220" s="78" t="s">
        <v>152</v>
      </c>
      <c r="G220" s="77">
        <v>800</v>
      </c>
      <c r="H220" s="88">
        <v>60</v>
      </c>
    </row>
    <row r="221" spans="1:8" ht="130.5" customHeight="1" thickBot="1" x14ac:dyDescent="0.3">
      <c r="A221" s="235"/>
      <c r="B221" s="144" t="s">
        <v>150</v>
      </c>
      <c r="C221" s="235">
        <v>992</v>
      </c>
      <c r="D221" s="233" t="s">
        <v>139</v>
      </c>
      <c r="E221" s="233" t="s">
        <v>113</v>
      </c>
      <c r="F221" s="143" t="s">
        <v>149</v>
      </c>
      <c r="G221" s="233"/>
      <c r="H221" s="234">
        <v>150</v>
      </c>
    </row>
    <row r="222" spans="1:8" ht="148.5" customHeight="1" thickBot="1" x14ac:dyDescent="0.3">
      <c r="A222" s="150"/>
      <c r="B222" s="236" t="s">
        <v>148</v>
      </c>
      <c r="C222" s="140">
        <v>992</v>
      </c>
      <c r="D222" s="63" t="s">
        <v>139</v>
      </c>
      <c r="E222" s="63" t="s">
        <v>113</v>
      </c>
      <c r="F222" s="75" t="s">
        <v>147</v>
      </c>
      <c r="G222" s="63"/>
      <c r="H222" s="62">
        <v>150</v>
      </c>
    </row>
    <row r="223" spans="1:8" ht="150.75" customHeight="1" thickBot="1" x14ac:dyDescent="0.3">
      <c r="A223" s="150"/>
      <c r="B223" s="87" t="s">
        <v>146</v>
      </c>
      <c r="C223" s="140">
        <v>992</v>
      </c>
      <c r="D223" s="63" t="s">
        <v>139</v>
      </c>
      <c r="E223" s="63" t="s">
        <v>113</v>
      </c>
      <c r="F223" s="75" t="s">
        <v>145</v>
      </c>
      <c r="G223" s="63"/>
      <c r="H223" s="62">
        <v>150</v>
      </c>
    </row>
    <row r="224" spans="1:8" ht="63" customHeight="1" thickBot="1" x14ac:dyDescent="0.3">
      <c r="A224" s="150"/>
      <c r="B224" s="74" t="s">
        <v>114</v>
      </c>
      <c r="C224" s="140">
        <v>992</v>
      </c>
      <c r="D224" s="63" t="s">
        <v>139</v>
      </c>
      <c r="E224" s="63" t="s">
        <v>113</v>
      </c>
      <c r="F224" s="75" t="s">
        <v>145</v>
      </c>
      <c r="G224" s="63" t="s">
        <v>111</v>
      </c>
      <c r="H224" s="62">
        <v>150</v>
      </c>
    </row>
    <row r="225" spans="1:8" ht="129" customHeight="1" thickBot="1" x14ac:dyDescent="0.3">
      <c r="A225" s="150"/>
      <c r="B225" s="74" t="s">
        <v>386</v>
      </c>
      <c r="C225" s="140">
        <v>992</v>
      </c>
      <c r="D225" s="63" t="s">
        <v>139</v>
      </c>
      <c r="E225" s="63" t="s">
        <v>113</v>
      </c>
      <c r="F225" s="75" t="s">
        <v>143</v>
      </c>
      <c r="G225" s="63"/>
      <c r="H225" s="62">
        <v>43</v>
      </c>
    </row>
    <row r="226" spans="1:8" ht="140.25" customHeight="1" thickBot="1" x14ac:dyDescent="0.3">
      <c r="A226" s="150"/>
      <c r="B226" s="74" t="s">
        <v>385</v>
      </c>
      <c r="C226" s="140">
        <v>992</v>
      </c>
      <c r="D226" s="63" t="s">
        <v>139</v>
      </c>
      <c r="E226" s="63" t="s">
        <v>113</v>
      </c>
      <c r="F226" s="75" t="s">
        <v>141</v>
      </c>
      <c r="G226" s="63"/>
      <c r="H226" s="62">
        <v>43</v>
      </c>
    </row>
    <row r="227" spans="1:8" ht="135" customHeight="1" thickBot="1" x14ac:dyDescent="0.3">
      <c r="A227" s="150"/>
      <c r="B227" s="74" t="s">
        <v>384</v>
      </c>
      <c r="C227" s="140">
        <v>992</v>
      </c>
      <c r="D227" s="63" t="s">
        <v>139</v>
      </c>
      <c r="E227" s="63" t="s">
        <v>113</v>
      </c>
      <c r="F227" s="75" t="s">
        <v>138</v>
      </c>
      <c r="G227" s="63"/>
      <c r="H227" s="62">
        <v>43</v>
      </c>
    </row>
    <row r="228" spans="1:8" ht="81.75" customHeight="1" thickBot="1" x14ac:dyDescent="0.3">
      <c r="A228" s="150"/>
      <c r="B228" s="226" t="s">
        <v>114</v>
      </c>
      <c r="C228" s="140">
        <v>992</v>
      </c>
      <c r="D228" s="63" t="s">
        <v>139</v>
      </c>
      <c r="E228" s="63" t="s">
        <v>113</v>
      </c>
      <c r="F228" s="75" t="s">
        <v>138</v>
      </c>
      <c r="G228" s="63" t="s">
        <v>111</v>
      </c>
      <c r="H228" s="62">
        <v>46.7</v>
      </c>
    </row>
    <row r="229" spans="1:8" ht="48.75" customHeight="1" thickBot="1" x14ac:dyDescent="0.3">
      <c r="A229" s="212" t="s">
        <v>53</v>
      </c>
      <c r="B229" s="114" t="s">
        <v>54</v>
      </c>
      <c r="C229" s="130">
        <v>992</v>
      </c>
      <c r="D229" s="82">
        <v>10</v>
      </c>
      <c r="E229" s="82"/>
      <c r="F229" s="83"/>
      <c r="G229" s="82"/>
      <c r="H229" s="81">
        <f>H235+H239</f>
        <v>382.3</v>
      </c>
    </row>
    <row r="230" spans="1:8" ht="51.75" customHeight="1" thickBot="1" x14ac:dyDescent="0.3">
      <c r="A230" s="151"/>
      <c r="B230" s="70" t="s">
        <v>55</v>
      </c>
      <c r="C230" s="141">
        <v>992</v>
      </c>
      <c r="D230" s="69">
        <v>10</v>
      </c>
      <c r="E230" s="69" t="s">
        <v>113</v>
      </c>
      <c r="F230" s="69"/>
      <c r="G230" s="69"/>
      <c r="H230" s="68">
        <v>217.3</v>
      </c>
    </row>
    <row r="231" spans="1:8" ht="87.75" customHeight="1" thickBot="1" x14ac:dyDescent="0.3">
      <c r="A231" s="26"/>
      <c r="B231" s="89" t="s">
        <v>349</v>
      </c>
      <c r="C231" s="179">
        <v>992</v>
      </c>
      <c r="D231" s="64" t="s">
        <v>125</v>
      </c>
      <c r="E231" s="64" t="s">
        <v>113</v>
      </c>
      <c r="F231" s="64" t="s">
        <v>534</v>
      </c>
      <c r="G231" s="64"/>
      <c r="H231" s="121">
        <v>217.3</v>
      </c>
    </row>
    <row r="232" spans="1:8" ht="171.75" customHeight="1" thickBot="1" x14ac:dyDescent="0.3">
      <c r="A232" s="150"/>
      <c r="B232" s="66" t="s">
        <v>137</v>
      </c>
      <c r="C232" s="140">
        <v>992</v>
      </c>
      <c r="D232" s="63">
        <v>10</v>
      </c>
      <c r="E232" s="63" t="s">
        <v>113</v>
      </c>
      <c r="F232" s="64" t="s">
        <v>136</v>
      </c>
      <c r="G232" s="63"/>
      <c r="H232" s="62">
        <v>217.3</v>
      </c>
    </row>
    <row r="233" spans="1:8" ht="174" customHeight="1" thickBot="1" x14ac:dyDescent="0.3">
      <c r="A233" s="150"/>
      <c r="B233" s="66" t="s">
        <v>135</v>
      </c>
      <c r="C233" s="140">
        <v>992</v>
      </c>
      <c r="D233" s="63">
        <v>10</v>
      </c>
      <c r="E233" s="63" t="s">
        <v>113</v>
      </c>
      <c r="F233" s="64" t="s">
        <v>134</v>
      </c>
      <c r="G233" s="63"/>
      <c r="H233" s="62">
        <v>217.3</v>
      </c>
    </row>
    <row r="234" spans="1:8" ht="192" customHeight="1" thickBot="1" x14ac:dyDescent="0.3">
      <c r="A234" s="150"/>
      <c r="B234" s="66" t="s">
        <v>133</v>
      </c>
      <c r="C234" s="140">
        <v>992</v>
      </c>
      <c r="D234" s="63">
        <v>10</v>
      </c>
      <c r="E234" s="63" t="s">
        <v>113</v>
      </c>
      <c r="F234" s="64" t="s">
        <v>132</v>
      </c>
      <c r="G234" s="63"/>
      <c r="H234" s="62">
        <v>217.3</v>
      </c>
    </row>
    <row r="235" spans="1:8" ht="192.75" customHeight="1" thickBot="1" x14ac:dyDescent="0.3">
      <c r="A235" s="149"/>
      <c r="B235" s="5" t="s">
        <v>440</v>
      </c>
      <c r="C235" s="217">
        <v>992</v>
      </c>
      <c r="D235" s="219" t="s">
        <v>125</v>
      </c>
      <c r="E235" s="219" t="s">
        <v>113</v>
      </c>
      <c r="F235" s="220" t="s">
        <v>132</v>
      </c>
      <c r="G235" s="219" t="s">
        <v>131</v>
      </c>
      <c r="H235" s="62">
        <v>217.3</v>
      </c>
    </row>
    <row r="236" spans="1:8" ht="66.75" customHeight="1" thickBot="1" x14ac:dyDescent="0.3">
      <c r="A236" s="146"/>
      <c r="B236" s="147" t="s">
        <v>104</v>
      </c>
      <c r="C236" s="146">
        <v>992</v>
      </c>
      <c r="D236" s="148" t="s">
        <v>125</v>
      </c>
      <c r="E236" s="148" t="s">
        <v>124</v>
      </c>
      <c r="F236" s="147"/>
      <c r="G236" s="147"/>
      <c r="H236" s="230">
        <f>H240+H241</f>
        <v>165</v>
      </c>
    </row>
    <row r="237" spans="1:8" ht="197.25" customHeight="1" thickBot="1" x14ac:dyDescent="0.3">
      <c r="A237" s="145"/>
      <c r="B237" s="144" t="s">
        <v>130</v>
      </c>
      <c r="C237" s="217">
        <v>992</v>
      </c>
      <c r="D237" s="219" t="s">
        <v>125</v>
      </c>
      <c r="E237" s="219" t="s">
        <v>124</v>
      </c>
      <c r="F237" s="143" t="s">
        <v>129</v>
      </c>
      <c r="G237" s="218"/>
      <c r="H237" s="229">
        <f>H236</f>
        <v>165</v>
      </c>
    </row>
    <row r="238" spans="1:8" ht="195" customHeight="1" thickBot="1" x14ac:dyDescent="0.3">
      <c r="A238" s="145"/>
      <c r="B238" s="144" t="s">
        <v>128</v>
      </c>
      <c r="C238" s="217">
        <v>992</v>
      </c>
      <c r="D238" s="219" t="s">
        <v>125</v>
      </c>
      <c r="E238" s="219" t="s">
        <v>124</v>
      </c>
      <c r="F238" s="143" t="s">
        <v>127</v>
      </c>
      <c r="G238" s="218"/>
      <c r="H238" s="229">
        <f>H237</f>
        <v>165</v>
      </c>
    </row>
    <row r="239" spans="1:8" ht="198.75" customHeight="1" thickBot="1" x14ac:dyDescent="0.3">
      <c r="A239" s="145"/>
      <c r="B239" s="144" t="s">
        <v>126</v>
      </c>
      <c r="C239" s="217">
        <v>992</v>
      </c>
      <c r="D239" s="219" t="s">
        <v>125</v>
      </c>
      <c r="E239" s="219" t="s">
        <v>124</v>
      </c>
      <c r="F239" s="143" t="s">
        <v>123</v>
      </c>
      <c r="G239" s="218"/>
      <c r="H239" s="229">
        <f>H238</f>
        <v>165</v>
      </c>
    </row>
    <row r="240" spans="1:8" ht="74.25" customHeight="1" thickBot="1" x14ac:dyDescent="0.3">
      <c r="A240" s="145"/>
      <c r="B240" s="218" t="s">
        <v>114</v>
      </c>
      <c r="C240" s="217">
        <v>992</v>
      </c>
      <c r="D240" s="219" t="s">
        <v>125</v>
      </c>
      <c r="E240" s="219" t="s">
        <v>124</v>
      </c>
      <c r="F240" s="143" t="s">
        <v>123</v>
      </c>
      <c r="G240" s="217">
        <v>200</v>
      </c>
      <c r="H240" s="229">
        <v>115</v>
      </c>
    </row>
    <row r="241" spans="1:8" ht="84" customHeight="1" thickBot="1" x14ac:dyDescent="0.3">
      <c r="A241" s="145"/>
      <c r="B241" s="5" t="s">
        <v>440</v>
      </c>
      <c r="C241" s="217">
        <v>992</v>
      </c>
      <c r="D241" s="219" t="s">
        <v>125</v>
      </c>
      <c r="E241" s="219" t="s">
        <v>124</v>
      </c>
      <c r="F241" s="143" t="s">
        <v>123</v>
      </c>
      <c r="G241" s="217">
        <v>300</v>
      </c>
      <c r="H241" s="229">
        <v>50</v>
      </c>
    </row>
    <row r="242" spans="1:8" ht="72.75" customHeight="1" x14ac:dyDescent="0.25">
      <c r="A242" s="455" t="s">
        <v>56</v>
      </c>
      <c r="B242" s="460" t="s">
        <v>57</v>
      </c>
      <c r="C242" s="455">
        <v>992</v>
      </c>
      <c r="D242" s="462">
        <v>11</v>
      </c>
      <c r="E242" s="462"/>
      <c r="F242" s="464"/>
      <c r="G242" s="462"/>
      <c r="H242" s="471">
        <v>30</v>
      </c>
    </row>
    <row r="243" spans="1:8" ht="158.25" hidden="1" customHeight="1" thickBot="1" x14ac:dyDescent="0.3">
      <c r="A243" s="456"/>
      <c r="B243" s="461"/>
      <c r="C243" s="474"/>
      <c r="D243" s="463"/>
      <c r="E243" s="463"/>
      <c r="F243" s="465"/>
      <c r="G243" s="463"/>
      <c r="H243" s="472"/>
    </row>
    <row r="244" spans="1:8" ht="66" customHeight="1" thickBot="1" x14ac:dyDescent="0.3">
      <c r="A244" s="142"/>
      <c r="B244" s="70" t="s">
        <v>58</v>
      </c>
      <c r="C244" s="141">
        <v>992</v>
      </c>
      <c r="D244" s="69">
        <v>11</v>
      </c>
      <c r="E244" s="69" t="s">
        <v>113</v>
      </c>
      <c r="F244" s="69"/>
      <c r="G244" s="69"/>
      <c r="H244" s="68">
        <f>H245</f>
        <v>30</v>
      </c>
    </row>
    <row r="245" spans="1:8" ht="94.5" customHeight="1" thickBot="1" x14ac:dyDescent="0.3">
      <c r="A245" s="212"/>
      <c r="B245" s="66" t="s">
        <v>122</v>
      </c>
      <c r="C245" s="140">
        <v>992</v>
      </c>
      <c r="D245" s="63">
        <v>11</v>
      </c>
      <c r="E245" s="63" t="s">
        <v>113</v>
      </c>
      <c r="F245" s="64" t="s">
        <v>121</v>
      </c>
      <c r="G245" s="63"/>
      <c r="H245" s="62">
        <v>30</v>
      </c>
    </row>
    <row r="246" spans="1:8" s="93" customFormat="1" ht="131.25" customHeight="1" thickBot="1" x14ac:dyDescent="0.3">
      <c r="A246" s="67"/>
      <c r="B246" s="66" t="s">
        <v>120</v>
      </c>
      <c r="C246" s="140">
        <v>992</v>
      </c>
      <c r="D246" s="63">
        <v>11</v>
      </c>
      <c r="E246" s="63" t="s">
        <v>113</v>
      </c>
      <c r="F246" s="64" t="s">
        <v>119</v>
      </c>
      <c r="G246" s="63"/>
      <c r="H246" s="62">
        <v>30</v>
      </c>
    </row>
    <row r="247" spans="1:8" s="93" customFormat="1" ht="153" customHeight="1" thickBot="1" x14ac:dyDescent="0.3">
      <c r="A247" s="212"/>
      <c r="B247" s="66" t="s">
        <v>118</v>
      </c>
      <c r="C247" s="140">
        <v>992</v>
      </c>
      <c r="D247" s="63">
        <v>11</v>
      </c>
      <c r="E247" s="63" t="s">
        <v>113</v>
      </c>
      <c r="F247" s="64" t="s">
        <v>116</v>
      </c>
      <c r="G247" s="63"/>
      <c r="H247" s="62">
        <v>30</v>
      </c>
    </row>
    <row r="248" spans="1:8" s="93" customFormat="1" ht="156" customHeight="1" thickBot="1" x14ac:dyDescent="0.3">
      <c r="A248" s="80"/>
      <c r="B248" s="79" t="s">
        <v>115</v>
      </c>
      <c r="C248" s="139">
        <v>992</v>
      </c>
      <c r="D248" s="77">
        <v>11</v>
      </c>
      <c r="E248" s="77" t="s">
        <v>113</v>
      </c>
      <c r="F248" s="78" t="s">
        <v>112</v>
      </c>
      <c r="G248" s="77"/>
      <c r="H248" s="88">
        <v>30</v>
      </c>
    </row>
    <row r="249" spans="1:8" s="93" customFormat="1" ht="82.5" customHeight="1" thickBot="1" x14ac:dyDescent="0.3">
      <c r="A249" s="138"/>
      <c r="B249" s="218" t="s">
        <v>114</v>
      </c>
      <c r="C249" s="217">
        <v>992</v>
      </c>
      <c r="D249" s="219" t="s">
        <v>117</v>
      </c>
      <c r="E249" s="219" t="s">
        <v>113</v>
      </c>
      <c r="F249" s="220" t="s">
        <v>112</v>
      </c>
      <c r="G249" s="219" t="s">
        <v>111</v>
      </c>
      <c r="H249" s="216">
        <v>30</v>
      </c>
    </row>
    <row r="250" spans="1:8" s="93" customFormat="1" ht="21.75" customHeight="1" x14ac:dyDescent="0.25">
      <c r="A250" s="136"/>
      <c r="B250" s="135"/>
      <c r="C250" s="137"/>
      <c r="D250" s="60"/>
      <c r="E250" s="60"/>
      <c r="F250" s="61"/>
      <c r="G250" s="60"/>
      <c r="H250" s="59"/>
    </row>
    <row r="251" spans="1:8" s="93" customFormat="1" ht="20.25" customHeight="1" x14ac:dyDescent="0.3">
      <c r="A251" s="136"/>
      <c r="B251" s="135"/>
      <c r="C251" s="134"/>
      <c r="D251" s="134"/>
      <c r="E251" s="133"/>
      <c r="F251" s="132"/>
      <c r="G251" s="133"/>
      <c r="H251" s="133"/>
    </row>
    <row r="252" spans="1:8" ht="18.75" x14ac:dyDescent="0.25">
      <c r="A252" s="19" t="s">
        <v>570</v>
      </c>
      <c r="B252" s="33"/>
      <c r="C252" s="17"/>
      <c r="F252"/>
    </row>
    <row r="253" spans="1:8" ht="18.75" x14ac:dyDescent="0.25">
      <c r="A253" s="19" t="s">
        <v>4</v>
      </c>
      <c r="C253" s="17"/>
      <c r="F253"/>
    </row>
    <row r="254" spans="1:8" ht="18.75" x14ac:dyDescent="0.25">
      <c r="A254" s="19" t="s">
        <v>5</v>
      </c>
      <c r="C254" s="17"/>
      <c r="F254"/>
    </row>
    <row r="255" spans="1:8" ht="18.75" x14ac:dyDescent="0.3">
      <c r="A255" s="20" t="s">
        <v>572</v>
      </c>
      <c r="C255" s="22"/>
      <c r="D255" s="22" t="s">
        <v>571</v>
      </c>
      <c r="F255"/>
    </row>
  </sheetData>
  <mergeCells count="29">
    <mergeCell ref="H242:H243"/>
    <mergeCell ref="F2:H2"/>
    <mergeCell ref="F4:H4"/>
    <mergeCell ref="G9:G10"/>
    <mergeCell ref="H9:H10"/>
    <mergeCell ref="B7:H7"/>
    <mergeCell ref="C242:C243"/>
    <mergeCell ref="G242:G243"/>
    <mergeCell ref="B9:B10"/>
    <mergeCell ref="D9:D10"/>
    <mergeCell ref="E9:E10"/>
    <mergeCell ref="F9:F10"/>
    <mergeCell ref="C9:C10"/>
    <mergeCell ref="F1:H1"/>
    <mergeCell ref="A242:A243"/>
    <mergeCell ref="G203:G204"/>
    <mergeCell ref="A203:A204"/>
    <mergeCell ref="B242:B243"/>
    <mergeCell ref="D242:D243"/>
    <mergeCell ref="E242:E243"/>
    <mergeCell ref="F242:F243"/>
    <mergeCell ref="C203:C204"/>
    <mergeCell ref="H203:H204"/>
    <mergeCell ref="B203:B204"/>
    <mergeCell ref="D203:D204"/>
    <mergeCell ref="E203:E204"/>
    <mergeCell ref="F203:F204"/>
    <mergeCell ref="A9:A10"/>
    <mergeCell ref="E5:H6"/>
  </mergeCells>
  <pageMargins left="0.70866141732283472" right="0.70866141732283472" top="0.74803149606299213" bottom="0.74803149606299213" header="0.31496062992125984" footer="0.31496062992125984"/>
  <pageSetup paperSize="9" scale="65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E27"/>
  <sheetViews>
    <sheetView view="pageBreakPreview" topLeftCell="A13" zoomScaleNormal="100" zoomScaleSheetLayoutView="100" workbookViewId="0">
      <selection activeCell="C25" sqref="C25"/>
    </sheetView>
  </sheetViews>
  <sheetFormatPr defaultRowHeight="15" x14ac:dyDescent="0.25"/>
  <cols>
    <col min="1" max="1" width="47.28515625" customWidth="1"/>
    <col min="2" max="2" width="45.140625" customWidth="1"/>
    <col min="3" max="3" width="26" customWidth="1"/>
    <col min="5" max="5" width="16.28515625" customWidth="1"/>
  </cols>
  <sheetData>
    <row r="1" spans="1:4" ht="92.25" customHeight="1" x14ac:dyDescent="0.3">
      <c r="B1" s="446" t="s">
        <v>568</v>
      </c>
      <c r="C1" s="446"/>
    </row>
    <row r="2" spans="1:4" ht="120.75" customHeight="1" x14ac:dyDescent="0.3">
      <c r="A2" s="36"/>
      <c r="B2" s="446" t="s">
        <v>497</v>
      </c>
      <c r="C2" s="446"/>
    </row>
    <row r="3" spans="1:4" ht="18.75" x14ac:dyDescent="0.25">
      <c r="A3" s="36"/>
      <c r="B3" s="483"/>
      <c r="C3" s="483"/>
    </row>
    <row r="4" spans="1:4" ht="6" customHeight="1" x14ac:dyDescent="0.25">
      <c r="A4" s="36"/>
      <c r="B4" s="438"/>
      <c r="C4" s="438"/>
    </row>
    <row r="5" spans="1:4" ht="18.75" x14ac:dyDescent="0.25">
      <c r="A5" s="50"/>
      <c r="B5" s="200"/>
      <c r="C5" s="200"/>
    </row>
    <row r="6" spans="1:4" ht="2.25" customHeight="1" x14ac:dyDescent="0.25">
      <c r="A6" s="51" t="s">
        <v>414</v>
      </c>
      <c r="B6" s="482"/>
      <c r="C6" s="482"/>
    </row>
    <row r="7" spans="1:4" ht="18.75" x14ac:dyDescent="0.25">
      <c r="A7" s="473" t="s">
        <v>413</v>
      </c>
      <c r="B7" s="473"/>
      <c r="C7" s="473"/>
      <c r="D7" s="473"/>
    </row>
    <row r="8" spans="1:4" ht="45.75" customHeight="1" x14ac:dyDescent="0.25">
      <c r="A8" s="436" t="s">
        <v>451</v>
      </c>
      <c r="B8" s="436"/>
      <c r="C8" s="436"/>
      <c r="D8" s="436"/>
    </row>
    <row r="9" spans="1:4" ht="19.5" thickBot="1" x14ac:dyDescent="0.3">
      <c r="A9" s="481" t="s">
        <v>412</v>
      </c>
      <c r="B9" s="481"/>
      <c r="C9" s="481"/>
    </row>
    <row r="10" spans="1:4" ht="15.75" x14ac:dyDescent="0.25">
      <c r="A10" s="477" t="s">
        <v>7</v>
      </c>
      <c r="B10" s="199"/>
      <c r="C10" s="477" t="s">
        <v>9</v>
      </c>
      <c r="D10" s="480"/>
    </row>
    <row r="11" spans="1:4" ht="15.75" x14ac:dyDescent="0.25">
      <c r="A11" s="478"/>
      <c r="B11" s="198" t="s">
        <v>8</v>
      </c>
      <c r="C11" s="478"/>
      <c r="D11" s="480"/>
    </row>
    <row r="12" spans="1:4" ht="16.5" thickBot="1" x14ac:dyDescent="0.3">
      <c r="A12" s="479"/>
      <c r="B12" s="197"/>
      <c r="C12" s="479"/>
      <c r="D12" s="6"/>
    </row>
    <row r="13" spans="1:4" ht="40.5" customHeight="1" thickBot="1" x14ac:dyDescent="0.3">
      <c r="A13" s="195" t="s">
        <v>411</v>
      </c>
      <c r="B13" s="194" t="s">
        <v>410</v>
      </c>
      <c r="C13" s="250">
        <v>3571.8</v>
      </c>
      <c r="D13" s="6"/>
    </row>
    <row r="14" spans="1:4" ht="44.25" customHeight="1" thickBot="1" x14ac:dyDescent="0.3">
      <c r="A14" s="195" t="s">
        <v>409</v>
      </c>
      <c r="B14" s="194" t="s">
        <v>408</v>
      </c>
      <c r="C14" s="251">
        <v>-71320.83</v>
      </c>
      <c r="D14" s="6"/>
    </row>
    <row r="15" spans="1:4" ht="52.5" customHeight="1" thickBot="1" x14ac:dyDescent="0.3">
      <c r="A15" s="195" t="s">
        <v>407</v>
      </c>
      <c r="B15" s="194" t="s">
        <v>406</v>
      </c>
      <c r="C15" s="251">
        <v>-71320.83</v>
      </c>
      <c r="D15" s="6"/>
    </row>
    <row r="16" spans="1:4" ht="45" customHeight="1" thickBot="1" x14ac:dyDescent="0.3">
      <c r="A16" s="195" t="s">
        <v>405</v>
      </c>
      <c r="B16" s="194" t="s">
        <v>404</v>
      </c>
      <c r="C16" s="251">
        <v>-71320.83</v>
      </c>
      <c r="D16" s="6"/>
    </row>
    <row r="17" spans="1:5" ht="34.5" customHeight="1" thickBot="1" x14ac:dyDescent="0.3">
      <c r="A17" s="195" t="s">
        <v>403</v>
      </c>
      <c r="B17" s="194" t="s">
        <v>402</v>
      </c>
      <c r="C17" s="251">
        <v>-71320.83</v>
      </c>
      <c r="D17" s="6"/>
    </row>
    <row r="18" spans="1:5" ht="46.5" customHeight="1" thickBot="1" x14ac:dyDescent="0.3">
      <c r="A18" s="195" t="s">
        <v>401</v>
      </c>
      <c r="B18" s="194" t="s">
        <v>400</v>
      </c>
      <c r="C18" s="251">
        <v>74892.63</v>
      </c>
      <c r="D18" s="6"/>
      <c r="E18" s="196"/>
    </row>
    <row r="19" spans="1:5" ht="44.25" customHeight="1" thickBot="1" x14ac:dyDescent="0.3">
      <c r="A19" s="195" t="s">
        <v>399</v>
      </c>
      <c r="B19" s="194" t="s">
        <v>398</v>
      </c>
      <c r="C19" s="251">
        <v>74892.63</v>
      </c>
      <c r="D19" s="6"/>
    </row>
    <row r="20" spans="1:5" ht="36.75" customHeight="1" thickBot="1" x14ac:dyDescent="0.3">
      <c r="A20" s="195" t="s">
        <v>397</v>
      </c>
      <c r="B20" s="194" t="s">
        <v>396</v>
      </c>
      <c r="C20" s="251">
        <v>74892.63</v>
      </c>
      <c r="D20" s="6"/>
    </row>
    <row r="21" spans="1:5" ht="32.25" thickBot="1" x14ac:dyDescent="0.3">
      <c r="A21" s="195" t="s">
        <v>395</v>
      </c>
      <c r="B21" s="194" t="s">
        <v>394</v>
      </c>
      <c r="C21" s="251">
        <v>74892.63</v>
      </c>
    </row>
    <row r="22" spans="1:5" ht="18.75" x14ac:dyDescent="0.25">
      <c r="A22" s="36"/>
    </row>
    <row r="23" spans="1:5" ht="18.75" x14ac:dyDescent="0.25">
      <c r="A23" s="36"/>
    </row>
    <row r="24" spans="1:5" ht="18.75" x14ac:dyDescent="0.25">
      <c r="A24" s="19" t="s">
        <v>570</v>
      </c>
      <c r="B24" s="33"/>
      <c r="C24" s="17"/>
    </row>
    <row r="25" spans="1:5" ht="18.75" x14ac:dyDescent="0.25">
      <c r="A25" s="19" t="s">
        <v>4</v>
      </c>
      <c r="C25" s="17"/>
    </row>
    <row r="26" spans="1:5" ht="18.75" x14ac:dyDescent="0.25">
      <c r="A26" s="19" t="s">
        <v>5</v>
      </c>
      <c r="C26" s="17"/>
    </row>
    <row r="27" spans="1:5" ht="18.75" x14ac:dyDescent="0.3">
      <c r="A27" s="20" t="s">
        <v>572</v>
      </c>
      <c r="C27" s="22" t="s">
        <v>571</v>
      </c>
      <c r="D27" s="22"/>
    </row>
  </sheetData>
  <mergeCells count="11">
    <mergeCell ref="B1:C1"/>
    <mergeCell ref="B6:C6"/>
    <mergeCell ref="B3:C3"/>
    <mergeCell ref="B4:C4"/>
    <mergeCell ref="A7:D7"/>
    <mergeCell ref="B2:C2"/>
    <mergeCell ref="A10:A12"/>
    <mergeCell ref="C10:C12"/>
    <mergeCell ref="D10:D11"/>
    <mergeCell ref="A8:D8"/>
    <mergeCell ref="A9:C9"/>
  </mergeCells>
  <pageMargins left="0.7" right="0.7" top="0.75" bottom="0.75" header="0.3" footer="0.3"/>
  <pageSetup paperSize="9" scale="68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R227"/>
  <sheetViews>
    <sheetView zoomScale="98" zoomScaleNormal="98" zoomScaleSheetLayoutView="100" workbookViewId="0">
      <selection activeCell="G83" sqref="G83"/>
    </sheetView>
  </sheetViews>
  <sheetFormatPr defaultRowHeight="15" x14ac:dyDescent="0.25"/>
  <cols>
    <col min="1" max="1" width="8.28515625" customWidth="1"/>
    <col min="2" max="2" width="62.5703125" customWidth="1"/>
    <col min="3" max="3" width="19.140625" customWidth="1"/>
    <col min="5" max="5" width="15.7109375" customWidth="1"/>
  </cols>
  <sheetData>
    <row r="1" spans="1:6" ht="87.75" customHeight="1" x14ac:dyDescent="0.25">
      <c r="A1" s="225"/>
      <c r="B1" s="225"/>
      <c r="C1" s="438" t="s">
        <v>569</v>
      </c>
      <c r="D1" s="438"/>
      <c r="E1" s="438"/>
    </row>
    <row r="2" spans="1:6" ht="18.75" x14ac:dyDescent="0.25">
      <c r="A2" s="225"/>
      <c r="B2" s="225"/>
      <c r="C2" s="438"/>
      <c r="D2" s="438"/>
      <c r="E2" s="438"/>
    </row>
    <row r="3" spans="1:6" ht="112.5" customHeight="1" x14ac:dyDescent="0.25">
      <c r="A3" s="238"/>
      <c r="B3" s="238"/>
      <c r="C3" s="438" t="s">
        <v>498</v>
      </c>
      <c r="D3" s="438"/>
      <c r="E3" s="438"/>
      <c r="F3" s="238"/>
    </row>
    <row r="4" spans="1:6" ht="120.75" hidden="1" customHeight="1" x14ac:dyDescent="0.25">
      <c r="A4" s="225"/>
      <c r="B4" s="225"/>
      <c r="C4" s="438"/>
      <c r="D4" s="438"/>
      <c r="E4" s="438"/>
    </row>
    <row r="5" spans="1:6" ht="11.25" customHeight="1" x14ac:dyDescent="0.25">
      <c r="A5" s="1"/>
      <c r="C5" s="438"/>
      <c r="D5" s="438"/>
      <c r="E5" s="438"/>
    </row>
    <row r="6" spans="1:6" ht="12" customHeight="1" x14ac:dyDescent="0.3">
      <c r="A6" s="1"/>
      <c r="C6" s="446"/>
      <c r="D6" s="446"/>
      <c r="E6" s="446"/>
    </row>
    <row r="7" spans="1:6" ht="102.75" customHeight="1" x14ac:dyDescent="0.25">
      <c r="A7" s="440" t="s">
        <v>462</v>
      </c>
      <c r="B7" s="440"/>
      <c r="C7" s="440"/>
      <c r="D7" s="440"/>
      <c r="E7" s="440"/>
    </row>
    <row r="8" spans="1:6" ht="15" customHeight="1" x14ac:dyDescent="0.25">
      <c r="A8" s="448" t="s">
        <v>19</v>
      </c>
      <c r="B8" s="448" t="s">
        <v>383</v>
      </c>
      <c r="C8" s="454" t="s">
        <v>380</v>
      </c>
      <c r="D8" s="448" t="s">
        <v>379</v>
      </c>
      <c r="E8" s="448" t="s">
        <v>452</v>
      </c>
    </row>
    <row r="9" spans="1:6" ht="15.75" customHeight="1" x14ac:dyDescent="0.25">
      <c r="A9" s="448"/>
      <c r="B9" s="448"/>
      <c r="C9" s="454"/>
      <c r="D9" s="448"/>
      <c r="E9" s="448"/>
    </row>
    <row r="10" spans="1:6" ht="18.75" x14ac:dyDescent="0.25">
      <c r="A10" s="92"/>
      <c r="B10" s="97" t="s">
        <v>378</v>
      </c>
      <c r="C10" s="338"/>
      <c r="D10" s="92"/>
      <c r="E10" s="411">
        <f>E11+E30+E39+E48+E54+E63+E86+E106+E110+E114+E119+E123+E130+E150+E173+E178+E185+E192+E195+E201+E82+E198</f>
        <v>74890.679999999993</v>
      </c>
    </row>
    <row r="11" spans="1:6" ht="70.5" customHeight="1" x14ac:dyDescent="0.25">
      <c r="A11" s="382" t="s">
        <v>24</v>
      </c>
      <c r="B11" s="97" t="s">
        <v>349</v>
      </c>
      <c r="C11" s="96" t="s">
        <v>348</v>
      </c>
      <c r="D11" s="95"/>
      <c r="E11" s="412">
        <f>E14+E21+E25+E29</f>
        <v>4034.3000000000006</v>
      </c>
    </row>
    <row r="12" spans="1:6" ht="125.25" customHeight="1" x14ac:dyDescent="0.25">
      <c r="A12" s="382"/>
      <c r="B12" s="278" t="s">
        <v>347</v>
      </c>
      <c r="C12" s="99" t="s">
        <v>346</v>
      </c>
      <c r="D12" s="96"/>
      <c r="E12" s="390">
        <f>E13</f>
        <v>3340.1000000000004</v>
      </c>
    </row>
    <row r="13" spans="1:6" ht="144.75" customHeight="1" x14ac:dyDescent="0.25">
      <c r="A13" s="248"/>
      <c r="B13" s="278" t="s">
        <v>345</v>
      </c>
      <c r="C13" s="99" t="s">
        <v>344</v>
      </c>
      <c r="D13" s="99"/>
      <c r="E13" s="390">
        <f>E14</f>
        <v>3340.1000000000004</v>
      </c>
    </row>
    <row r="14" spans="1:6" ht="70.5" customHeight="1" x14ac:dyDescent="0.25">
      <c r="A14" s="248"/>
      <c r="B14" s="278" t="s">
        <v>155</v>
      </c>
      <c r="C14" s="99" t="s">
        <v>342</v>
      </c>
      <c r="D14" s="99"/>
      <c r="E14" s="390">
        <f>E15+E16+E17</f>
        <v>3340.1000000000004</v>
      </c>
    </row>
    <row r="15" spans="1:6" ht="96" customHeight="1" x14ac:dyDescent="0.25">
      <c r="A15" s="248"/>
      <c r="B15" s="65" t="s">
        <v>154</v>
      </c>
      <c r="C15" s="99" t="s">
        <v>342</v>
      </c>
      <c r="D15" s="76">
        <v>100</v>
      </c>
      <c r="E15" s="71">
        <v>2408.4</v>
      </c>
    </row>
    <row r="16" spans="1:6" ht="49.5" customHeight="1" x14ac:dyDescent="0.25">
      <c r="A16" s="248"/>
      <c r="B16" s="65" t="s">
        <v>114</v>
      </c>
      <c r="C16" s="99" t="s">
        <v>342</v>
      </c>
      <c r="D16" s="76">
        <v>200</v>
      </c>
      <c r="E16" s="104">
        <v>911.7</v>
      </c>
    </row>
    <row r="17" spans="1:5" ht="25.5" customHeight="1" x14ac:dyDescent="0.25">
      <c r="A17" s="248"/>
      <c r="B17" s="65" t="s">
        <v>343</v>
      </c>
      <c r="C17" s="99" t="s">
        <v>342</v>
      </c>
      <c r="D17" s="76">
        <v>800</v>
      </c>
      <c r="E17" s="71">
        <v>20</v>
      </c>
    </row>
    <row r="18" spans="1:5" ht="129.75" customHeight="1" x14ac:dyDescent="0.25">
      <c r="A18" s="248"/>
      <c r="B18" s="413" t="s">
        <v>341</v>
      </c>
      <c r="C18" s="99" t="s">
        <v>340</v>
      </c>
      <c r="D18" s="76"/>
      <c r="E18" s="71">
        <v>40</v>
      </c>
    </row>
    <row r="19" spans="1:5" ht="135.75" customHeight="1" x14ac:dyDescent="0.25">
      <c r="A19" s="248"/>
      <c r="B19" s="413" t="s">
        <v>339</v>
      </c>
      <c r="C19" s="99" t="s">
        <v>338</v>
      </c>
      <c r="D19" s="76"/>
      <c r="E19" s="71">
        <v>40</v>
      </c>
    </row>
    <row r="20" spans="1:5" ht="135" customHeight="1" x14ac:dyDescent="0.25">
      <c r="A20" s="248"/>
      <c r="B20" s="107" t="s">
        <v>337</v>
      </c>
      <c r="C20" s="99" t="s">
        <v>336</v>
      </c>
      <c r="D20" s="76"/>
      <c r="E20" s="71">
        <v>40</v>
      </c>
    </row>
    <row r="21" spans="1:5" ht="45.75" customHeight="1" x14ac:dyDescent="0.25">
      <c r="A21" s="248"/>
      <c r="B21" s="65" t="s">
        <v>114</v>
      </c>
      <c r="C21" s="99" t="s">
        <v>336</v>
      </c>
      <c r="D21" s="76" t="s">
        <v>111</v>
      </c>
      <c r="E21" s="71">
        <v>40</v>
      </c>
    </row>
    <row r="22" spans="1:5" ht="153" customHeight="1" x14ac:dyDescent="0.25">
      <c r="A22" s="248"/>
      <c r="B22" s="65" t="s">
        <v>137</v>
      </c>
      <c r="C22" s="99" t="s">
        <v>136</v>
      </c>
      <c r="D22" s="76"/>
      <c r="E22" s="71">
        <v>217.3</v>
      </c>
    </row>
    <row r="23" spans="1:5" ht="158.25" customHeight="1" x14ac:dyDescent="0.25">
      <c r="A23" s="248"/>
      <c r="B23" s="65" t="s">
        <v>135</v>
      </c>
      <c r="C23" s="99" t="s">
        <v>134</v>
      </c>
      <c r="D23" s="76"/>
      <c r="E23" s="71">
        <v>217.3</v>
      </c>
    </row>
    <row r="24" spans="1:5" ht="159" customHeight="1" x14ac:dyDescent="0.25">
      <c r="A24" s="248"/>
      <c r="B24" s="65" t="s">
        <v>133</v>
      </c>
      <c r="C24" s="99" t="s">
        <v>132</v>
      </c>
      <c r="D24" s="76"/>
      <c r="E24" s="71">
        <v>217.3</v>
      </c>
    </row>
    <row r="25" spans="1:5" ht="25.5" customHeight="1" x14ac:dyDescent="0.3">
      <c r="A25" s="248"/>
      <c r="B25" s="414" t="s">
        <v>440</v>
      </c>
      <c r="C25" s="99" t="s">
        <v>132</v>
      </c>
      <c r="D25" s="76" t="s">
        <v>131</v>
      </c>
      <c r="E25" s="71">
        <v>217.3</v>
      </c>
    </row>
    <row r="26" spans="1:5" s="23" customFormat="1" ht="117.75" customHeight="1" x14ac:dyDescent="0.25">
      <c r="A26" s="248"/>
      <c r="B26" s="107" t="s">
        <v>335</v>
      </c>
      <c r="C26" s="99" t="s">
        <v>334</v>
      </c>
      <c r="D26" s="76"/>
      <c r="E26" s="71">
        <v>436.9</v>
      </c>
    </row>
    <row r="27" spans="1:5" s="23" customFormat="1" ht="124.5" customHeight="1" x14ac:dyDescent="0.25">
      <c r="A27" s="248"/>
      <c r="B27" s="107" t="s">
        <v>333</v>
      </c>
      <c r="C27" s="99" t="s">
        <v>332</v>
      </c>
      <c r="D27" s="76"/>
      <c r="E27" s="71">
        <v>436.9</v>
      </c>
    </row>
    <row r="28" spans="1:5" s="23" customFormat="1" ht="132" customHeight="1" x14ac:dyDescent="0.25">
      <c r="A28" s="248"/>
      <c r="B28" s="107" t="s">
        <v>331</v>
      </c>
      <c r="C28" s="99" t="s">
        <v>330</v>
      </c>
      <c r="D28" s="76"/>
      <c r="E28" s="71">
        <v>436.9</v>
      </c>
    </row>
    <row r="29" spans="1:5" s="23" customFormat="1" ht="58.5" customHeight="1" x14ac:dyDescent="0.25">
      <c r="A29" s="248"/>
      <c r="B29" s="65" t="s">
        <v>114</v>
      </c>
      <c r="C29" s="99" t="s">
        <v>330</v>
      </c>
      <c r="D29" s="76" t="s">
        <v>111</v>
      </c>
      <c r="E29" s="71">
        <v>436.9</v>
      </c>
    </row>
    <row r="30" spans="1:5" s="23" customFormat="1" ht="93.75" customHeight="1" x14ac:dyDescent="0.25">
      <c r="A30" s="382" t="s">
        <v>31</v>
      </c>
      <c r="B30" s="97" t="s">
        <v>329</v>
      </c>
      <c r="C30" s="96" t="s">
        <v>328</v>
      </c>
      <c r="D30" s="95"/>
      <c r="E30" s="103">
        <v>82</v>
      </c>
    </row>
    <row r="31" spans="1:5" s="23" customFormat="1" ht="137.25" customHeight="1" x14ac:dyDescent="0.25">
      <c r="A31" s="382"/>
      <c r="B31" s="65" t="s">
        <v>327</v>
      </c>
      <c r="C31" s="99" t="s">
        <v>326</v>
      </c>
      <c r="D31" s="76"/>
      <c r="E31" s="71">
        <v>60</v>
      </c>
    </row>
    <row r="32" spans="1:5" s="23" customFormat="1" ht="150.75" customHeight="1" x14ac:dyDescent="0.25">
      <c r="A32" s="382"/>
      <c r="B32" s="65" t="s">
        <v>325</v>
      </c>
      <c r="C32" s="99" t="s">
        <v>324</v>
      </c>
      <c r="D32" s="76"/>
      <c r="E32" s="71">
        <v>60</v>
      </c>
    </row>
    <row r="33" spans="1:5" s="23" customFormat="1" ht="135.75" customHeight="1" x14ac:dyDescent="0.25">
      <c r="A33" s="382"/>
      <c r="B33" s="65" t="s">
        <v>323</v>
      </c>
      <c r="C33" s="99" t="s">
        <v>322</v>
      </c>
      <c r="D33" s="76"/>
      <c r="E33" s="71">
        <v>60</v>
      </c>
    </row>
    <row r="34" spans="1:5" s="23" customFormat="1" ht="56.25" customHeight="1" x14ac:dyDescent="0.25">
      <c r="A34" s="382"/>
      <c r="B34" s="65" t="s">
        <v>114</v>
      </c>
      <c r="C34" s="99" t="s">
        <v>322</v>
      </c>
      <c r="D34" s="76" t="s">
        <v>111</v>
      </c>
      <c r="E34" s="71">
        <v>60</v>
      </c>
    </row>
    <row r="35" spans="1:5" s="23" customFormat="1" ht="93.75" x14ac:dyDescent="0.25">
      <c r="A35" s="382"/>
      <c r="B35" s="107" t="s">
        <v>321</v>
      </c>
      <c r="C35" s="99" t="s">
        <v>320</v>
      </c>
      <c r="D35" s="76"/>
      <c r="E35" s="71">
        <v>22</v>
      </c>
    </row>
    <row r="36" spans="1:5" s="23" customFormat="1" ht="113.25" customHeight="1" x14ac:dyDescent="0.25">
      <c r="A36" s="382"/>
      <c r="B36" s="107" t="s">
        <v>319</v>
      </c>
      <c r="C36" s="99" t="s">
        <v>318</v>
      </c>
      <c r="D36" s="76"/>
      <c r="E36" s="71">
        <v>22</v>
      </c>
    </row>
    <row r="37" spans="1:5" s="23" customFormat="1" ht="109.5" customHeight="1" x14ac:dyDescent="0.25">
      <c r="A37" s="382"/>
      <c r="B37" s="107" t="s">
        <v>317</v>
      </c>
      <c r="C37" s="99" t="s">
        <v>316</v>
      </c>
      <c r="D37" s="76"/>
      <c r="E37" s="71">
        <v>22</v>
      </c>
    </row>
    <row r="38" spans="1:5" s="23" customFormat="1" ht="63" customHeight="1" x14ac:dyDescent="0.25">
      <c r="A38" s="382"/>
      <c r="B38" s="65" t="s">
        <v>114</v>
      </c>
      <c r="C38" s="99" t="s">
        <v>316</v>
      </c>
      <c r="D38" s="76" t="s">
        <v>111</v>
      </c>
      <c r="E38" s="71">
        <v>22</v>
      </c>
    </row>
    <row r="39" spans="1:5" s="23" customFormat="1" ht="58.5" customHeight="1" x14ac:dyDescent="0.25">
      <c r="A39" s="382" t="s">
        <v>34</v>
      </c>
      <c r="B39" s="97" t="s">
        <v>433</v>
      </c>
      <c r="C39" s="96" t="s">
        <v>121</v>
      </c>
      <c r="D39" s="95"/>
      <c r="E39" s="103">
        <v>105</v>
      </c>
    </row>
    <row r="40" spans="1:5" s="23" customFormat="1" ht="107.25" customHeight="1" x14ac:dyDescent="0.25">
      <c r="A40" s="248"/>
      <c r="B40" s="65" t="s">
        <v>180</v>
      </c>
      <c r="C40" s="99" t="s">
        <v>179</v>
      </c>
      <c r="D40" s="76"/>
      <c r="E40" s="71">
        <v>75</v>
      </c>
    </row>
    <row r="41" spans="1:5" s="23" customFormat="1" ht="115.5" customHeight="1" x14ac:dyDescent="0.25">
      <c r="A41" s="248"/>
      <c r="B41" s="65" t="s">
        <v>178</v>
      </c>
      <c r="C41" s="99" t="s">
        <v>177</v>
      </c>
      <c r="D41" s="76"/>
      <c r="E41" s="71">
        <v>75</v>
      </c>
    </row>
    <row r="42" spans="1:5" s="23" customFormat="1" ht="110.25" customHeight="1" x14ac:dyDescent="0.25">
      <c r="A42" s="248"/>
      <c r="B42" s="65" t="s">
        <v>176</v>
      </c>
      <c r="C42" s="99" t="s">
        <v>174</v>
      </c>
      <c r="D42" s="76"/>
      <c r="E42" s="71">
        <v>75</v>
      </c>
    </row>
    <row r="43" spans="1:5" s="23" customFormat="1" ht="51" customHeight="1" x14ac:dyDescent="0.25">
      <c r="A43" s="248"/>
      <c r="B43" s="65" t="s">
        <v>114</v>
      </c>
      <c r="C43" s="99" t="s">
        <v>174</v>
      </c>
      <c r="D43" s="76" t="s">
        <v>111</v>
      </c>
      <c r="E43" s="71">
        <v>75</v>
      </c>
    </row>
    <row r="44" spans="1:5" s="23" customFormat="1" ht="121.5" customHeight="1" x14ac:dyDescent="0.25">
      <c r="A44" s="248"/>
      <c r="B44" s="65" t="s">
        <v>120</v>
      </c>
      <c r="C44" s="99" t="s">
        <v>119</v>
      </c>
      <c r="D44" s="76"/>
      <c r="E44" s="71">
        <v>30</v>
      </c>
    </row>
    <row r="45" spans="1:5" s="23" customFormat="1" ht="135.75" customHeight="1" x14ac:dyDescent="0.25">
      <c r="A45" s="248"/>
      <c r="B45" s="65" t="s">
        <v>118</v>
      </c>
      <c r="C45" s="99" t="s">
        <v>116</v>
      </c>
      <c r="D45" s="76"/>
      <c r="E45" s="71">
        <v>30</v>
      </c>
    </row>
    <row r="46" spans="1:5" s="23" customFormat="1" ht="141" customHeight="1" x14ac:dyDescent="0.25">
      <c r="A46" s="248"/>
      <c r="B46" s="65" t="s">
        <v>115</v>
      </c>
      <c r="C46" s="99" t="s">
        <v>112</v>
      </c>
      <c r="D46" s="76"/>
      <c r="E46" s="71">
        <v>30</v>
      </c>
    </row>
    <row r="47" spans="1:5" s="23" customFormat="1" ht="69.75" customHeight="1" x14ac:dyDescent="0.25">
      <c r="A47" s="248"/>
      <c r="B47" s="65" t="s">
        <v>114</v>
      </c>
      <c r="C47" s="99" t="s">
        <v>112</v>
      </c>
      <c r="D47" s="76" t="s">
        <v>111</v>
      </c>
      <c r="E47" s="71">
        <v>30</v>
      </c>
    </row>
    <row r="48" spans="1:5" s="23" customFormat="1" ht="73.5" customHeight="1" x14ac:dyDescent="0.25">
      <c r="A48" s="382" t="s">
        <v>39</v>
      </c>
      <c r="B48" s="97" t="s">
        <v>315</v>
      </c>
      <c r="C48" s="96" t="s">
        <v>314</v>
      </c>
      <c r="D48" s="95"/>
      <c r="E48" s="103">
        <f>E52+E53</f>
        <v>165</v>
      </c>
    </row>
    <row r="49" spans="1:5" s="23" customFormat="1" ht="138.75" customHeight="1" x14ac:dyDescent="0.25">
      <c r="A49" s="382"/>
      <c r="B49" s="332" t="s">
        <v>130</v>
      </c>
      <c r="C49" s="96" t="s">
        <v>129</v>
      </c>
      <c r="D49" s="95"/>
      <c r="E49" s="103">
        <f>E52+E53</f>
        <v>165</v>
      </c>
    </row>
    <row r="50" spans="1:5" s="23" customFormat="1" ht="165" customHeight="1" x14ac:dyDescent="0.25">
      <c r="A50" s="382"/>
      <c r="B50" s="332" t="s">
        <v>128</v>
      </c>
      <c r="C50" s="99" t="s">
        <v>127</v>
      </c>
      <c r="D50" s="95"/>
      <c r="E50" s="71">
        <f>E49</f>
        <v>165</v>
      </c>
    </row>
    <row r="51" spans="1:5" s="23" customFormat="1" ht="156.75" customHeight="1" x14ac:dyDescent="0.25">
      <c r="A51" s="382"/>
      <c r="B51" s="332" t="s">
        <v>126</v>
      </c>
      <c r="C51" s="99" t="s">
        <v>123</v>
      </c>
      <c r="D51" s="95"/>
      <c r="E51" s="71">
        <f>E50</f>
        <v>165</v>
      </c>
    </row>
    <row r="52" spans="1:5" s="23" customFormat="1" ht="50.25" customHeight="1" x14ac:dyDescent="0.25">
      <c r="A52" s="382"/>
      <c r="B52" s="65" t="s">
        <v>114</v>
      </c>
      <c r="C52" s="99" t="s">
        <v>123</v>
      </c>
      <c r="D52" s="76" t="s">
        <v>111</v>
      </c>
      <c r="E52" s="71">
        <v>115</v>
      </c>
    </row>
    <row r="53" spans="1:5" s="23" customFormat="1" ht="28.5" customHeight="1" x14ac:dyDescent="0.3">
      <c r="A53" s="382"/>
      <c r="B53" s="414" t="s">
        <v>440</v>
      </c>
      <c r="C53" s="99" t="s">
        <v>123</v>
      </c>
      <c r="D53" s="76" t="s">
        <v>131</v>
      </c>
      <c r="E53" s="71">
        <v>50</v>
      </c>
    </row>
    <row r="54" spans="1:5" s="23" customFormat="1" ht="89.25" customHeight="1" x14ac:dyDescent="0.25">
      <c r="A54" s="382" t="s">
        <v>44</v>
      </c>
      <c r="B54" s="97" t="s">
        <v>313</v>
      </c>
      <c r="C54" s="96" t="s">
        <v>312</v>
      </c>
      <c r="D54" s="95"/>
      <c r="E54" s="103">
        <f>E58+E62</f>
        <v>911.1</v>
      </c>
    </row>
    <row r="55" spans="1:5" ht="144" customHeight="1" x14ac:dyDescent="0.25">
      <c r="A55" s="382"/>
      <c r="B55" s="65" t="s">
        <v>311</v>
      </c>
      <c r="C55" s="99" t="s">
        <v>310</v>
      </c>
      <c r="D55" s="76"/>
      <c r="E55" s="71">
        <v>410</v>
      </c>
    </row>
    <row r="56" spans="1:5" ht="154.5" customHeight="1" x14ac:dyDescent="0.25">
      <c r="A56" s="248"/>
      <c r="B56" s="65" t="s">
        <v>309</v>
      </c>
      <c r="C56" s="99" t="s">
        <v>308</v>
      </c>
      <c r="D56" s="76"/>
      <c r="E56" s="71">
        <v>410</v>
      </c>
    </row>
    <row r="57" spans="1:5" ht="153.75" customHeight="1" x14ac:dyDescent="0.25">
      <c r="A57" s="248"/>
      <c r="B57" s="65" t="s">
        <v>307</v>
      </c>
      <c r="C57" s="99" t="s">
        <v>306</v>
      </c>
      <c r="D57" s="76"/>
      <c r="E57" s="71">
        <v>410</v>
      </c>
    </row>
    <row r="58" spans="1:5" ht="58.5" customHeight="1" x14ac:dyDescent="0.25">
      <c r="A58" s="248"/>
      <c r="B58" s="65" t="s">
        <v>114</v>
      </c>
      <c r="C58" s="99" t="s">
        <v>306</v>
      </c>
      <c r="D58" s="76" t="s">
        <v>111</v>
      </c>
      <c r="E58" s="71">
        <v>410</v>
      </c>
    </row>
    <row r="59" spans="1:5" ht="146.25" customHeight="1" x14ac:dyDescent="0.25">
      <c r="A59" s="248"/>
      <c r="B59" s="65" t="s">
        <v>305</v>
      </c>
      <c r="C59" s="99" t="s">
        <v>304</v>
      </c>
      <c r="D59" s="76"/>
      <c r="E59" s="71">
        <v>501.1</v>
      </c>
    </row>
    <row r="60" spans="1:5" ht="156.75" customHeight="1" x14ac:dyDescent="0.25">
      <c r="A60" s="248"/>
      <c r="B60" s="65" t="s">
        <v>432</v>
      </c>
      <c r="C60" s="99" t="s">
        <v>301</v>
      </c>
      <c r="D60" s="76"/>
      <c r="E60" s="71">
        <v>501.1</v>
      </c>
    </row>
    <row r="61" spans="1:5" ht="159" customHeight="1" x14ac:dyDescent="0.25">
      <c r="A61" s="248"/>
      <c r="B61" s="65" t="s">
        <v>300</v>
      </c>
      <c r="C61" s="99" t="s">
        <v>299</v>
      </c>
      <c r="D61" s="76"/>
      <c r="E61" s="71">
        <v>501.1</v>
      </c>
    </row>
    <row r="62" spans="1:5" ht="60" customHeight="1" x14ac:dyDescent="0.25">
      <c r="A62" s="248"/>
      <c r="B62" s="65" t="s">
        <v>114</v>
      </c>
      <c r="C62" s="99" t="s">
        <v>299</v>
      </c>
      <c r="D62" s="76" t="s">
        <v>111</v>
      </c>
      <c r="E62" s="71">
        <v>501.1</v>
      </c>
    </row>
    <row r="63" spans="1:5" ht="95.25" customHeight="1" x14ac:dyDescent="0.25">
      <c r="A63" s="382" t="s">
        <v>48</v>
      </c>
      <c r="B63" s="97" t="s">
        <v>292</v>
      </c>
      <c r="C63" s="96" t="s">
        <v>291</v>
      </c>
      <c r="D63" s="95"/>
      <c r="E63" s="103">
        <f>E67+E71+E75+E79+E83</f>
        <v>7277.8</v>
      </c>
    </row>
    <row r="64" spans="1:5" ht="184.5" customHeight="1" x14ac:dyDescent="0.25">
      <c r="A64" s="382"/>
      <c r="B64" s="65" t="s">
        <v>290</v>
      </c>
      <c r="C64" s="99" t="s">
        <v>289</v>
      </c>
      <c r="D64" s="76"/>
      <c r="E64" s="71">
        <v>76.2</v>
      </c>
    </row>
    <row r="65" spans="1:5" s="23" customFormat="1" ht="161.25" customHeight="1" x14ac:dyDescent="0.25">
      <c r="A65" s="248"/>
      <c r="B65" s="65" t="s">
        <v>288</v>
      </c>
      <c r="C65" s="99" t="s">
        <v>286</v>
      </c>
      <c r="D65" s="76"/>
      <c r="E65" s="71">
        <v>76.2</v>
      </c>
    </row>
    <row r="66" spans="1:5" s="190" customFormat="1" ht="177" customHeight="1" x14ac:dyDescent="0.25">
      <c r="A66" s="400"/>
      <c r="B66" s="367" t="s">
        <v>285</v>
      </c>
      <c r="C66" s="396" t="s">
        <v>537</v>
      </c>
      <c r="D66" s="73"/>
      <c r="E66" s="379">
        <v>76.2</v>
      </c>
    </row>
    <row r="67" spans="1:5" ht="39" customHeight="1" x14ac:dyDescent="0.25">
      <c r="A67" s="248"/>
      <c r="B67" s="65" t="s">
        <v>270</v>
      </c>
      <c r="C67" s="383" t="s">
        <v>284</v>
      </c>
      <c r="D67" s="76" t="s">
        <v>268</v>
      </c>
      <c r="E67" s="71">
        <v>76.2</v>
      </c>
    </row>
    <row r="68" spans="1:5" ht="163.5" customHeight="1" x14ac:dyDescent="0.25">
      <c r="A68" s="248"/>
      <c r="B68" s="65" t="s">
        <v>283</v>
      </c>
      <c r="C68" s="99" t="s">
        <v>282</v>
      </c>
      <c r="D68" s="76"/>
      <c r="E68" s="71">
        <v>155.80000000000001</v>
      </c>
    </row>
    <row r="69" spans="1:5" ht="174" customHeight="1" x14ac:dyDescent="0.25">
      <c r="A69" s="248"/>
      <c r="B69" s="65" t="s">
        <v>281</v>
      </c>
      <c r="C69" s="99" t="s">
        <v>280</v>
      </c>
      <c r="D69" s="76"/>
      <c r="E69" s="71">
        <v>155.80000000000001</v>
      </c>
    </row>
    <row r="70" spans="1:5" s="190" customFormat="1" ht="165.75" customHeight="1" x14ac:dyDescent="0.25">
      <c r="A70" s="400"/>
      <c r="B70" s="367" t="s">
        <v>431</v>
      </c>
      <c r="C70" s="396" t="s">
        <v>276</v>
      </c>
      <c r="D70" s="73"/>
      <c r="E70" s="379">
        <v>155.80000000000001</v>
      </c>
    </row>
    <row r="71" spans="1:5" ht="33" customHeight="1" x14ac:dyDescent="0.25">
      <c r="A71" s="248"/>
      <c r="B71" s="65" t="s">
        <v>270</v>
      </c>
      <c r="C71" s="383" t="s">
        <v>276</v>
      </c>
      <c r="D71" s="76" t="s">
        <v>268</v>
      </c>
      <c r="E71" s="71">
        <v>155.80000000000001</v>
      </c>
    </row>
    <row r="72" spans="1:5" ht="169.5" customHeight="1" x14ac:dyDescent="0.25">
      <c r="A72" s="249"/>
      <c r="B72" s="65" t="s">
        <v>275</v>
      </c>
      <c r="C72" s="99" t="s">
        <v>274</v>
      </c>
      <c r="D72" s="76"/>
      <c r="E72" s="71">
        <v>187.8</v>
      </c>
    </row>
    <row r="73" spans="1:5" ht="165.75" customHeight="1" x14ac:dyDescent="0.25">
      <c r="A73" s="249"/>
      <c r="B73" s="65" t="s">
        <v>273</v>
      </c>
      <c r="C73" s="99" t="s">
        <v>272</v>
      </c>
      <c r="D73" s="76"/>
      <c r="E73" s="71">
        <v>187.8</v>
      </c>
    </row>
    <row r="74" spans="1:5" s="23" customFormat="1" ht="172.5" customHeight="1" x14ac:dyDescent="0.25">
      <c r="A74" s="366"/>
      <c r="B74" s="367" t="s">
        <v>271</v>
      </c>
      <c r="C74" s="396" t="s">
        <v>542</v>
      </c>
      <c r="D74" s="73"/>
      <c r="E74" s="379">
        <v>187.8</v>
      </c>
    </row>
    <row r="75" spans="1:5" ht="37.5" customHeight="1" x14ac:dyDescent="0.25">
      <c r="A75" s="249"/>
      <c r="B75" s="65" t="s">
        <v>270</v>
      </c>
      <c r="C75" s="383" t="s">
        <v>269</v>
      </c>
      <c r="D75" s="76" t="s">
        <v>268</v>
      </c>
      <c r="E75" s="71">
        <v>187.8</v>
      </c>
    </row>
    <row r="76" spans="1:5" ht="135" customHeight="1" x14ac:dyDescent="0.25">
      <c r="A76" s="249"/>
      <c r="B76" s="65" t="s">
        <v>267</v>
      </c>
      <c r="C76" s="99" t="s">
        <v>266</v>
      </c>
      <c r="D76" s="76"/>
      <c r="E76" s="71">
        <v>506.9</v>
      </c>
    </row>
    <row r="77" spans="1:5" ht="141.75" customHeight="1" x14ac:dyDescent="0.25">
      <c r="A77" s="249"/>
      <c r="B77" s="65" t="s">
        <v>265</v>
      </c>
      <c r="C77" s="99" t="s">
        <v>264</v>
      </c>
      <c r="D77" s="76"/>
      <c r="E77" s="104">
        <v>506.9</v>
      </c>
    </row>
    <row r="78" spans="1:5" ht="140.25" customHeight="1" x14ac:dyDescent="0.25">
      <c r="A78" s="400"/>
      <c r="B78" s="367" t="s">
        <v>263</v>
      </c>
      <c r="C78" s="73" t="s">
        <v>543</v>
      </c>
      <c r="D78" s="73"/>
      <c r="E78" s="404">
        <v>506.9</v>
      </c>
    </row>
    <row r="79" spans="1:5" ht="48.75" customHeight="1" x14ac:dyDescent="0.25">
      <c r="A79" s="248"/>
      <c r="B79" s="65" t="s">
        <v>114</v>
      </c>
      <c r="C79" s="99" t="s">
        <v>473</v>
      </c>
      <c r="D79" s="76" t="s">
        <v>111</v>
      </c>
      <c r="E79" s="104">
        <v>506.9</v>
      </c>
    </row>
    <row r="80" spans="1:5" ht="150.75" customHeight="1" x14ac:dyDescent="0.25">
      <c r="A80" s="248"/>
      <c r="B80" s="65" t="s">
        <v>509</v>
      </c>
      <c r="C80" s="99" t="s">
        <v>506</v>
      </c>
      <c r="D80" s="76"/>
      <c r="E80" s="104">
        <v>948.6</v>
      </c>
    </row>
    <row r="81" spans="1:5" ht="156" customHeight="1" x14ac:dyDescent="0.25">
      <c r="A81" s="248"/>
      <c r="B81" s="65" t="s">
        <v>510</v>
      </c>
      <c r="C81" s="99" t="s">
        <v>544</v>
      </c>
      <c r="D81" s="76"/>
      <c r="E81" s="104">
        <v>948.6</v>
      </c>
    </row>
    <row r="82" spans="1:5" ht="48.75" customHeight="1" x14ac:dyDescent="0.25">
      <c r="A82" s="248"/>
      <c r="B82" s="367" t="s">
        <v>114</v>
      </c>
      <c r="C82" s="99" t="s">
        <v>507</v>
      </c>
      <c r="D82" s="76" t="s">
        <v>111</v>
      </c>
      <c r="E82" s="104">
        <v>948.6</v>
      </c>
    </row>
    <row r="83" spans="1:5" ht="133.5" customHeight="1" x14ac:dyDescent="0.25">
      <c r="A83" s="248"/>
      <c r="B83" s="353" t="s">
        <v>504</v>
      </c>
      <c r="C83" s="99" t="s">
        <v>560</v>
      </c>
      <c r="D83" s="76"/>
      <c r="E83" s="76" t="s">
        <v>580</v>
      </c>
    </row>
    <row r="84" spans="1:5" ht="104.25" customHeight="1" x14ac:dyDescent="0.25">
      <c r="A84" s="248"/>
      <c r="B84" s="65" t="s">
        <v>511</v>
      </c>
      <c r="C84" s="99" t="s">
        <v>561</v>
      </c>
      <c r="D84" s="76"/>
      <c r="E84" s="76" t="s">
        <v>580</v>
      </c>
    </row>
    <row r="85" spans="1:5" ht="67.5" customHeight="1" x14ac:dyDescent="0.25">
      <c r="A85" s="248"/>
      <c r="B85" s="65" t="s">
        <v>114</v>
      </c>
      <c r="C85" s="99" t="s">
        <v>561</v>
      </c>
      <c r="D85" s="76" t="s">
        <v>111</v>
      </c>
      <c r="E85" s="76" t="s">
        <v>580</v>
      </c>
    </row>
    <row r="86" spans="1:5" ht="72" customHeight="1" x14ac:dyDescent="0.25">
      <c r="A86" s="382" t="s">
        <v>50</v>
      </c>
      <c r="B86" s="365" t="s">
        <v>262</v>
      </c>
      <c r="C86" s="391" t="s">
        <v>261</v>
      </c>
      <c r="D86" s="95"/>
      <c r="E86" s="407">
        <f>E87+E90+E95+E98+E102</f>
        <v>1042</v>
      </c>
    </row>
    <row r="87" spans="1:5" ht="36" customHeight="1" x14ac:dyDescent="0.25">
      <c r="A87" s="382"/>
      <c r="B87" s="65" t="s">
        <v>491</v>
      </c>
      <c r="C87" s="99" t="s">
        <v>492</v>
      </c>
      <c r="D87" s="95"/>
      <c r="E87" s="71">
        <v>650</v>
      </c>
    </row>
    <row r="88" spans="1:5" ht="93" customHeight="1" x14ac:dyDescent="0.25">
      <c r="A88" s="382"/>
      <c r="B88" s="367" t="s">
        <v>493</v>
      </c>
      <c r="C88" s="73" t="s">
        <v>494</v>
      </c>
      <c r="D88" s="95"/>
      <c r="E88" s="71">
        <v>650</v>
      </c>
    </row>
    <row r="89" spans="1:5" ht="72" customHeight="1" x14ac:dyDescent="0.25">
      <c r="A89" s="382"/>
      <c r="B89" s="367" t="s">
        <v>114</v>
      </c>
      <c r="C89" s="73" t="s">
        <v>494</v>
      </c>
      <c r="D89" s="76" t="s">
        <v>111</v>
      </c>
      <c r="E89" s="71">
        <v>650</v>
      </c>
    </row>
    <row r="90" spans="1:5" ht="142.5" customHeight="1" x14ac:dyDescent="0.25">
      <c r="A90" s="382"/>
      <c r="B90" s="65" t="s">
        <v>260</v>
      </c>
      <c r="C90" s="99" t="s">
        <v>259</v>
      </c>
      <c r="D90" s="76"/>
      <c r="E90" s="71">
        <v>70</v>
      </c>
    </row>
    <row r="91" spans="1:5" ht="144" customHeight="1" x14ac:dyDescent="0.25">
      <c r="A91" s="248"/>
      <c r="B91" s="65" t="s">
        <v>430</v>
      </c>
      <c r="C91" s="99" t="s">
        <v>257</v>
      </c>
      <c r="D91" s="76"/>
      <c r="E91" s="71">
        <v>70</v>
      </c>
    </row>
    <row r="92" spans="1:5" ht="142.5" customHeight="1" x14ac:dyDescent="0.25">
      <c r="A92" s="248"/>
      <c r="B92" s="65" t="s">
        <v>256</v>
      </c>
      <c r="C92" s="99" t="s">
        <v>255</v>
      </c>
      <c r="D92" s="76"/>
      <c r="E92" s="71">
        <v>70</v>
      </c>
    </row>
    <row r="93" spans="1:5" ht="69.75" customHeight="1" x14ac:dyDescent="0.25">
      <c r="A93" s="248"/>
      <c r="B93" s="65" t="s">
        <v>114</v>
      </c>
      <c r="C93" s="99" t="s">
        <v>255</v>
      </c>
      <c r="D93" s="76" t="s">
        <v>111</v>
      </c>
      <c r="E93" s="71">
        <v>70</v>
      </c>
    </row>
    <row r="94" spans="1:5" ht="85.5" customHeight="1" x14ac:dyDescent="0.25">
      <c r="A94" s="248"/>
      <c r="B94" s="65" t="s">
        <v>254</v>
      </c>
      <c r="C94" s="99" t="s">
        <v>253</v>
      </c>
      <c r="D94" s="76"/>
      <c r="E94" s="71">
        <v>10</v>
      </c>
    </row>
    <row r="95" spans="1:5" ht="92.25" customHeight="1" x14ac:dyDescent="0.25">
      <c r="A95" s="248"/>
      <c r="B95" s="65" t="s">
        <v>252</v>
      </c>
      <c r="C95" s="99" t="s">
        <v>251</v>
      </c>
      <c r="D95" s="76"/>
      <c r="E95" s="71">
        <v>10</v>
      </c>
    </row>
    <row r="96" spans="1:5" ht="102.75" customHeight="1" x14ac:dyDescent="0.25">
      <c r="A96" s="248"/>
      <c r="B96" s="65" t="s">
        <v>250</v>
      </c>
      <c r="C96" s="99" t="s">
        <v>249</v>
      </c>
      <c r="D96" s="76"/>
      <c r="E96" s="71">
        <v>10</v>
      </c>
    </row>
    <row r="97" spans="1:5" ht="54.75" customHeight="1" x14ac:dyDescent="0.25">
      <c r="A97" s="248"/>
      <c r="B97" s="65" t="s">
        <v>114</v>
      </c>
      <c r="C97" s="99" t="s">
        <v>249</v>
      </c>
      <c r="D97" s="76" t="s">
        <v>111</v>
      </c>
      <c r="E97" s="71">
        <v>10</v>
      </c>
    </row>
    <row r="98" spans="1:5" ht="121.5" customHeight="1" x14ac:dyDescent="0.25">
      <c r="A98" s="248"/>
      <c r="B98" s="65" t="s">
        <v>248</v>
      </c>
      <c r="C98" s="99" t="s">
        <v>247</v>
      </c>
      <c r="D98" s="76"/>
      <c r="E98" s="71">
        <v>12</v>
      </c>
    </row>
    <row r="99" spans="1:5" ht="135" customHeight="1" x14ac:dyDescent="0.25">
      <c r="A99" s="248"/>
      <c r="B99" s="65" t="s">
        <v>246</v>
      </c>
      <c r="C99" s="99" t="s">
        <v>245</v>
      </c>
      <c r="D99" s="76"/>
      <c r="E99" s="71">
        <v>12</v>
      </c>
    </row>
    <row r="100" spans="1:5" ht="141" customHeight="1" x14ac:dyDescent="0.25">
      <c r="A100" s="248"/>
      <c r="B100" s="65" t="s">
        <v>244</v>
      </c>
      <c r="C100" s="99" t="s">
        <v>243</v>
      </c>
      <c r="D100" s="76"/>
      <c r="E100" s="71">
        <v>12</v>
      </c>
    </row>
    <row r="101" spans="1:5" ht="43.5" customHeight="1" x14ac:dyDescent="0.25">
      <c r="A101" s="382"/>
      <c r="B101" s="65" t="s">
        <v>114</v>
      </c>
      <c r="C101" s="99" t="s">
        <v>243</v>
      </c>
      <c r="D101" s="76" t="s">
        <v>111</v>
      </c>
      <c r="E101" s="71">
        <v>12</v>
      </c>
    </row>
    <row r="102" spans="1:5" s="23" customFormat="1" ht="112.5" customHeight="1" x14ac:dyDescent="0.25">
      <c r="A102" s="382"/>
      <c r="B102" s="65" t="s">
        <v>229</v>
      </c>
      <c r="C102" s="99" t="s">
        <v>228</v>
      </c>
      <c r="D102" s="76"/>
      <c r="E102" s="71">
        <v>300</v>
      </c>
    </row>
    <row r="103" spans="1:5" ht="117.75" customHeight="1" x14ac:dyDescent="0.25">
      <c r="A103" s="248"/>
      <c r="B103" s="65" t="s">
        <v>227</v>
      </c>
      <c r="C103" s="99" t="s">
        <v>226</v>
      </c>
      <c r="D103" s="76"/>
      <c r="E103" s="71">
        <v>300</v>
      </c>
    </row>
    <row r="104" spans="1:5" ht="123.75" customHeight="1" x14ac:dyDescent="0.25">
      <c r="A104" s="248"/>
      <c r="B104" s="65" t="s">
        <v>225</v>
      </c>
      <c r="C104" s="99" t="s">
        <v>224</v>
      </c>
      <c r="D104" s="76"/>
      <c r="E104" s="71">
        <v>300</v>
      </c>
    </row>
    <row r="105" spans="1:5" ht="51" customHeight="1" x14ac:dyDescent="0.25">
      <c r="A105" s="248"/>
      <c r="B105" s="65" t="s">
        <v>114</v>
      </c>
      <c r="C105" s="99" t="s">
        <v>224</v>
      </c>
      <c r="D105" s="76" t="s">
        <v>111</v>
      </c>
      <c r="E105" s="71">
        <v>300</v>
      </c>
    </row>
    <row r="106" spans="1:5" ht="87" customHeight="1" x14ac:dyDescent="0.25">
      <c r="A106" s="382" t="s">
        <v>53</v>
      </c>
      <c r="B106" s="97" t="s">
        <v>242</v>
      </c>
      <c r="C106" s="96" t="s">
        <v>241</v>
      </c>
      <c r="D106" s="95"/>
      <c r="E106" s="103">
        <v>10</v>
      </c>
    </row>
    <row r="107" spans="1:5" ht="83.25" customHeight="1" x14ac:dyDescent="0.25">
      <c r="A107" s="382"/>
      <c r="B107" s="65" t="s">
        <v>240</v>
      </c>
      <c r="C107" s="99" t="s">
        <v>239</v>
      </c>
      <c r="D107" s="76"/>
      <c r="E107" s="71">
        <v>10</v>
      </c>
    </row>
    <row r="108" spans="1:5" ht="93" customHeight="1" x14ac:dyDescent="0.25">
      <c r="A108" s="248"/>
      <c r="B108" s="65" t="s">
        <v>429</v>
      </c>
      <c r="C108" s="99" t="s">
        <v>236</v>
      </c>
      <c r="D108" s="76"/>
      <c r="E108" s="71">
        <v>10</v>
      </c>
    </row>
    <row r="109" spans="1:5" ht="54" customHeight="1" x14ac:dyDescent="0.25">
      <c r="A109" s="248"/>
      <c r="B109" s="65" t="s">
        <v>114</v>
      </c>
      <c r="C109" s="99" t="s">
        <v>236</v>
      </c>
      <c r="D109" s="76" t="s">
        <v>111</v>
      </c>
      <c r="E109" s="71">
        <v>10</v>
      </c>
    </row>
    <row r="110" spans="1:5" ht="68.25" customHeight="1" x14ac:dyDescent="0.25">
      <c r="A110" s="386" t="s">
        <v>56</v>
      </c>
      <c r="B110" s="97" t="s">
        <v>235</v>
      </c>
      <c r="C110" s="96" t="s">
        <v>234</v>
      </c>
      <c r="D110" s="95"/>
      <c r="E110" s="103">
        <v>10</v>
      </c>
    </row>
    <row r="111" spans="1:5" ht="93.75" customHeight="1" x14ac:dyDescent="0.25">
      <c r="A111" s="382"/>
      <c r="B111" s="65" t="s">
        <v>233</v>
      </c>
      <c r="C111" s="99" t="s">
        <v>232</v>
      </c>
      <c r="D111" s="76"/>
      <c r="E111" s="71">
        <v>10</v>
      </c>
    </row>
    <row r="112" spans="1:5" ht="91.5" customHeight="1" x14ac:dyDescent="0.25">
      <c r="A112" s="248"/>
      <c r="B112" s="65" t="s">
        <v>231</v>
      </c>
      <c r="C112" s="99" t="s">
        <v>230</v>
      </c>
      <c r="D112" s="76"/>
      <c r="E112" s="71">
        <v>10</v>
      </c>
    </row>
    <row r="113" spans="1:5" ht="51.75" customHeight="1" x14ac:dyDescent="0.25">
      <c r="A113" s="248"/>
      <c r="B113" s="65" t="s">
        <v>114</v>
      </c>
      <c r="C113" s="99" t="s">
        <v>230</v>
      </c>
      <c r="D113" s="76" t="s">
        <v>111</v>
      </c>
      <c r="E113" s="71">
        <v>10</v>
      </c>
    </row>
    <row r="114" spans="1:5" ht="75" customHeight="1" x14ac:dyDescent="0.25">
      <c r="A114" s="382" t="s">
        <v>428</v>
      </c>
      <c r="B114" s="349" t="s">
        <v>427</v>
      </c>
      <c r="C114" s="96" t="s">
        <v>222</v>
      </c>
      <c r="D114" s="95"/>
      <c r="E114" s="103">
        <f>E118+E117</f>
        <v>39253.800000000003</v>
      </c>
    </row>
    <row r="115" spans="1:5" ht="90.75" customHeight="1" x14ac:dyDescent="0.25">
      <c r="A115" s="382"/>
      <c r="B115" s="278" t="s">
        <v>221</v>
      </c>
      <c r="C115" s="99" t="s">
        <v>220</v>
      </c>
      <c r="D115" s="76"/>
      <c r="E115" s="103">
        <v>266.5</v>
      </c>
    </row>
    <row r="116" spans="1:5" ht="86.25" customHeight="1" x14ac:dyDescent="0.25">
      <c r="A116" s="248"/>
      <c r="B116" s="278" t="s">
        <v>219</v>
      </c>
      <c r="C116" s="99" t="s">
        <v>217</v>
      </c>
      <c r="D116" s="76"/>
      <c r="E116" s="103">
        <v>266.5</v>
      </c>
    </row>
    <row r="117" spans="1:5" ht="53.25" customHeight="1" x14ac:dyDescent="0.25">
      <c r="A117" s="248"/>
      <c r="B117" s="65" t="s">
        <v>114</v>
      </c>
      <c r="C117" s="99" t="s">
        <v>217</v>
      </c>
      <c r="D117" s="76" t="s">
        <v>111</v>
      </c>
      <c r="E117" s="103">
        <v>266.5</v>
      </c>
    </row>
    <row r="118" spans="1:5" ht="138" customHeight="1" x14ac:dyDescent="0.25">
      <c r="A118" s="248"/>
      <c r="B118" s="65" t="s">
        <v>500</v>
      </c>
      <c r="C118" s="99" t="s">
        <v>490</v>
      </c>
      <c r="D118" s="76" t="s">
        <v>111</v>
      </c>
      <c r="E118" s="103">
        <v>38987.300000000003</v>
      </c>
    </row>
    <row r="119" spans="1:5" ht="84.75" customHeight="1" x14ac:dyDescent="0.25">
      <c r="A119" s="386" t="s">
        <v>426</v>
      </c>
      <c r="B119" s="97" t="s">
        <v>216</v>
      </c>
      <c r="C119" s="96" t="s">
        <v>215</v>
      </c>
      <c r="D119" s="95"/>
      <c r="E119" s="103">
        <v>10</v>
      </c>
    </row>
    <row r="120" spans="1:5" s="23" customFormat="1" ht="97.5" customHeight="1" x14ac:dyDescent="0.25">
      <c r="A120" s="382"/>
      <c r="B120" s="65" t="s">
        <v>214</v>
      </c>
      <c r="C120" s="99" t="s">
        <v>212</v>
      </c>
      <c r="D120" s="76"/>
      <c r="E120" s="71">
        <v>10</v>
      </c>
    </row>
    <row r="121" spans="1:5" ht="74.25" customHeight="1" x14ac:dyDescent="0.25">
      <c r="A121" s="248"/>
      <c r="B121" s="65" t="s">
        <v>211</v>
      </c>
      <c r="C121" s="99" t="s">
        <v>209</v>
      </c>
      <c r="D121" s="76"/>
      <c r="E121" s="71">
        <v>10</v>
      </c>
    </row>
    <row r="122" spans="1:5" ht="58.5" customHeight="1" x14ac:dyDescent="0.25">
      <c r="A122" s="248"/>
      <c r="B122" s="65" t="s">
        <v>114</v>
      </c>
      <c r="C122" s="99" t="s">
        <v>209</v>
      </c>
      <c r="D122" s="76" t="s">
        <v>111</v>
      </c>
      <c r="E122" s="71">
        <v>10</v>
      </c>
    </row>
    <row r="123" spans="1:5" ht="93" customHeight="1" x14ac:dyDescent="0.25">
      <c r="A123" s="382" t="s">
        <v>425</v>
      </c>
      <c r="B123" s="97" t="s">
        <v>437</v>
      </c>
      <c r="C123" s="96" t="s">
        <v>208</v>
      </c>
      <c r="D123" s="95"/>
      <c r="E123" s="103">
        <f>E126+E129</f>
        <v>1429.3000000000002</v>
      </c>
    </row>
    <row r="124" spans="1:5" s="23" customFormat="1" ht="88.5" customHeight="1" x14ac:dyDescent="0.25">
      <c r="A124" s="382"/>
      <c r="B124" s="65" t="s">
        <v>435</v>
      </c>
      <c r="C124" s="99" t="s">
        <v>207</v>
      </c>
      <c r="D124" s="76"/>
      <c r="E124" s="71">
        <v>584.20000000000005</v>
      </c>
    </row>
    <row r="125" spans="1:5" ht="95.25" customHeight="1" x14ac:dyDescent="0.25">
      <c r="A125" s="248"/>
      <c r="B125" s="65" t="s">
        <v>436</v>
      </c>
      <c r="C125" s="99" t="s">
        <v>205</v>
      </c>
      <c r="D125" s="76"/>
      <c r="E125" s="71">
        <v>584.20000000000005</v>
      </c>
    </row>
    <row r="126" spans="1:5" ht="48.75" customHeight="1" x14ac:dyDescent="0.25">
      <c r="A126" s="248"/>
      <c r="B126" s="65" t="s">
        <v>114</v>
      </c>
      <c r="C126" s="99" t="s">
        <v>205</v>
      </c>
      <c r="D126" s="76" t="s">
        <v>111</v>
      </c>
      <c r="E126" s="71">
        <v>584.20000000000005</v>
      </c>
    </row>
    <row r="127" spans="1:5" ht="35.25" customHeight="1" x14ac:dyDescent="0.25">
      <c r="A127" s="248"/>
      <c r="B127" s="278" t="s">
        <v>491</v>
      </c>
      <c r="C127" s="99" t="s">
        <v>352</v>
      </c>
      <c r="D127" s="76"/>
      <c r="E127" s="71">
        <v>845.1</v>
      </c>
    </row>
    <row r="128" spans="1:5" ht="41.25" customHeight="1" x14ac:dyDescent="0.25">
      <c r="A128" s="248"/>
      <c r="B128" s="278" t="s">
        <v>558</v>
      </c>
      <c r="C128" s="99" t="s">
        <v>350</v>
      </c>
      <c r="D128" s="76"/>
      <c r="E128" s="71">
        <v>845.1</v>
      </c>
    </row>
    <row r="129" spans="1:5" ht="60" customHeight="1" x14ac:dyDescent="0.25">
      <c r="A129" s="248"/>
      <c r="B129" s="65" t="s">
        <v>114</v>
      </c>
      <c r="C129" s="99" t="s">
        <v>350</v>
      </c>
      <c r="D129" s="76" t="s">
        <v>111</v>
      </c>
      <c r="E129" s="71">
        <v>845.1</v>
      </c>
    </row>
    <row r="130" spans="1:5" ht="73.5" customHeight="1" x14ac:dyDescent="0.25">
      <c r="A130" s="382" t="s">
        <v>424</v>
      </c>
      <c r="B130" s="415" t="s">
        <v>204</v>
      </c>
      <c r="C130" s="96" t="s">
        <v>203</v>
      </c>
      <c r="D130" s="95"/>
      <c r="E130" s="103">
        <f>E134+E138+E142+E147+E149+E143</f>
        <v>3905.38</v>
      </c>
    </row>
    <row r="131" spans="1:5" s="23" customFormat="1" ht="100.5" customHeight="1" x14ac:dyDescent="0.25">
      <c r="A131" s="382"/>
      <c r="B131" s="107" t="s">
        <v>202</v>
      </c>
      <c r="C131" s="99" t="s">
        <v>201</v>
      </c>
      <c r="D131" s="76"/>
      <c r="E131" s="71">
        <v>1877</v>
      </c>
    </row>
    <row r="132" spans="1:5" ht="123" customHeight="1" x14ac:dyDescent="0.25">
      <c r="A132" s="248"/>
      <c r="B132" s="413" t="s">
        <v>200</v>
      </c>
      <c r="C132" s="99" t="s">
        <v>199</v>
      </c>
      <c r="D132" s="76"/>
      <c r="E132" s="71">
        <v>1877</v>
      </c>
    </row>
    <row r="133" spans="1:5" ht="117" customHeight="1" x14ac:dyDescent="0.25">
      <c r="A133" s="248"/>
      <c r="B133" s="413" t="s">
        <v>198</v>
      </c>
      <c r="C133" s="99" t="s">
        <v>197</v>
      </c>
      <c r="D133" s="76"/>
      <c r="E133" s="71">
        <v>1877</v>
      </c>
    </row>
    <row r="134" spans="1:5" ht="54.75" customHeight="1" x14ac:dyDescent="0.25">
      <c r="A134" s="248"/>
      <c r="B134" s="413" t="s">
        <v>114</v>
      </c>
      <c r="C134" s="99" t="s">
        <v>197</v>
      </c>
      <c r="D134" s="76" t="s">
        <v>111</v>
      </c>
      <c r="E134" s="71">
        <v>1877</v>
      </c>
    </row>
    <row r="135" spans="1:5" s="23" customFormat="1" ht="117" customHeight="1" x14ac:dyDescent="0.25">
      <c r="A135" s="248"/>
      <c r="B135" s="107" t="s">
        <v>196</v>
      </c>
      <c r="C135" s="99" t="s">
        <v>195</v>
      </c>
      <c r="D135" s="76"/>
      <c r="E135" s="71">
        <v>133.80000000000001</v>
      </c>
    </row>
    <row r="136" spans="1:5" ht="138" customHeight="1" x14ac:dyDescent="0.25">
      <c r="A136" s="248"/>
      <c r="B136" s="107" t="s">
        <v>387</v>
      </c>
      <c r="C136" s="99" t="s">
        <v>192</v>
      </c>
      <c r="D136" s="76"/>
      <c r="E136" s="71">
        <v>133.80000000000001</v>
      </c>
    </row>
    <row r="137" spans="1:5" ht="138.75" customHeight="1" x14ac:dyDescent="0.25">
      <c r="A137" s="248"/>
      <c r="B137" s="107" t="s">
        <v>191</v>
      </c>
      <c r="C137" s="99" t="s">
        <v>190</v>
      </c>
      <c r="D137" s="76"/>
      <c r="E137" s="71">
        <v>133.80000000000001</v>
      </c>
    </row>
    <row r="138" spans="1:5" ht="53.25" customHeight="1" x14ac:dyDescent="0.25">
      <c r="A138" s="248"/>
      <c r="B138" s="65" t="s">
        <v>114</v>
      </c>
      <c r="C138" s="99" t="s">
        <v>190</v>
      </c>
      <c r="D138" s="76" t="s">
        <v>111</v>
      </c>
      <c r="E138" s="71">
        <v>133.80000000000001</v>
      </c>
    </row>
    <row r="139" spans="1:5" s="23" customFormat="1" ht="126" customHeight="1" x14ac:dyDescent="0.25">
      <c r="A139" s="248"/>
      <c r="B139" s="107" t="s">
        <v>457</v>
      </c>
      <c r="C139" s="99" t="s">
        <v>189</v>
      </c>
      <c r="D139" s="76"/>
      <c r="E139" s="71">
        <v>71</v>
      </c>
    </row>
    <row r="140" spans="1:5" ht="140.25" customHeight="1" x14ac:dyDescent="0.25">
      <c r="A140" s="248"/>
      <c r="B140" s="107" t="s">
        <v>458</v>
      </c>
      <c r="C140" s="99" t="s">
        <v>188</v>
      </c>
      <c r="D140" s="76"/>
      <c r="E140" s="71">
        <v>71</v>
      </c>
    </row>
    <row r="141" spans="1:5" ht="130.5" customHeight="1" x14ac:dyDescent="0.25">
      <c r="A141" s="248"/>
      <c r="B141" s="107" t="s">
        <v>453</v>
      </c>
      <c r="C141" s="99" t="s">
        <v>187</v>
      </c>
      <c r="D141" s="76"/>
      <c r="E141" s="71">
        <v>71</v>
      </c>
    </row>
    <row r="142" spans="1:5" ht="48" customHeight="1" x14ac:dyDescent="0.25">
      <c r="A142" s="248"/>
      <c r="B142" s="107" t="s">
        <v>114</v>
      </c>
      <c r="C142" s="99" t="s">
        <v>187</v>
      </c>
      <c r="D142" s="76" t="s">
        <v>111</v>
      </c>
      <c r="E142" s="71">
        <v>71</v>
      </c>
    </row>
    <row r="143" spans="1:5" ht="58.5" customHeight="1" x14ac:dyDescent="0.25">
      <c r="A143" s="248"/>
      <c r="B143" s="65" t="s">
        <v>557</v>
      </c>
      <c r="C143" s="99" t="s">
        <v>187</v>
      </c>
      <c r="D143" s="76" t="s">
        <v>556</v>
      </c>
      <c r="E143" s="71">
        <v>467.68</v>
      </c>
    </row>
    <row r="144" spans="1:5" s="23" customFormat="1" ht="119.25" customHeight="1" x14ac:dyDescent="0.25">
      <c r="A144" s="248"/>
      <c r="B144" s="65" t="s">
        <v>186</v>
      </c>
      <c r="C144" s="99" t="s">
        <v>185</v>
      </c>
      <c r="D144" s="76"/>
      <c r="E144" s="104">
        <v>855.9</v>
      </c>
    </row>
    <row r="145" spans="1:5" ht="127.5" customHeight="1" x14ac:dyDescent="0.25">
      <c r="A145" s="248"/>
      <c r="B145" s="65" t="s">
        <v>184</v>
      </c>
      <c r="C145" s="99" t="s">
        <v>183</v>
      </c>
      <c r="D145" s="76"/>
      <c r="E145" s="104">
        <v>855.9</v>
      </c>
    </row>
    <row r="146" spans="1:5" ht="117.75" customHeight="1" x14ac:dyDescent="0.25">
      <c r="A146" s="248"/>
      <c r="B146" s="65" t="s">
        <v>516</v>
      </c>
      <c r="C146" s="99" t="s">
        <v>514</v>
      </c>
      <c r="D146" s="76"/>
      <c r="E146" s="104">
        <v>855.9</v>
      </c>
    </row>
    <row r="147" spans="1:5" ht="66.75" customHeight="1" x14ac:dyDescent="0.25">
      <c r="A147" s="248"/>
      <c r="B147" s="65" t="s">
        <v>114</v>
      </c>
      <c r="C147" s="99" t="s">
        <v>514</v>
      </c>
      <c r="D147" s="76" t="s">
        <v>111</v>
      </c>
      <c r="E147" s="104">
        <v>855.9</v>
      </c>
    </row>
    <row r="148" spans="1:5" ht="66.75" customHeight="1" x14ac:dyDescent="0.25">
      <c r="A148" s="248"/>
      <c r="B148" s="65" t="s">
        <v>515</v>
      </c>
      <c r="C148" s="99" t="s">
        <v>513</v>
      </c>
      <c r="D148" s="76"/>
      <c r="E148" s="104">
        <v>500</v>
      </c>
    </row>
    <row r="149" spans="1:5" ht="66.75" customHeight="1" x14ac:dyDescent="0.25">
      <c r="A149" s="248"/>
      <c r="B149" s="65" t="s">
        <v>114</v>
      </c>
      <c r="C149" s="99" t="s">
        <v>513</v>
      </c>
      <c r="D149" s="76" t="s">
        <v>111</v>
      </c>
      <c r="E149" s="104">
        <v>500</v>
      </c>
    </row>
    <row r="150" spans="1:5" ht="75.75" customHeight="1" x14ac:dyDescent="0.25">
      <c r="A150" s="382" t="s">
        <v>423</v>
      </c>
      <c r="B150" s="97" t="s">
        <v>172</v>
      </c>
      <c r="C150" s="96" t="s">
        <v>171</v>
      </c>
      <c r="D150" s="95"/>
      <c r="E150" s="103">
        <f>E154+E158+E161+E168+E172</f>
        <v>9667</v>
      </c>
    </row>
    <row r="151" spans="1:5" ht="97.5" customHeight="1" x14ac:dyDescent="0.25">
      <c r="A151" s="382"/>
      <c r="B151" s="65" t="s">
        <v>170</v>
      </c>
      <c r="C151" s="99" t="s">
        <v>169</v>
      </c>
      <c r="D151" s="76"/>
      <c r="E151" s="71">
        <v>482.8</v>
      </c>
    </row>
    <row r="152" spans="1:5" ht="57.75" customHeight="1" x14ac:dyDescent="0.25">
      <c r="A152" s="248"/>
      <c r="B152" s="65" t="s">
        <v>168</v>
      </c>
      <c r="C152" s="99" t="s">
        <v>167</v>
      </c>
      <c r="D152" s="76"/>
      <c r="E152" s="71">
        <v>482.8</v>
      </c>
    </row>
    <row r="153" spans="1:5" ht="57.75" customHeight="1" x14ac:dyDescent="0.25">
      <c r="A153" s="249"/>
      <c r="B153" s="278" t="s">
        <v>155</v>
      </c>
      <c r="C153" s="99" t="s">
        <v>166</v>
      </c>
      <c r="D153" s="76"/>
      <c r="E153" s="71">
        <v>482.8</v>
      </c>
    </row>
    <row r="154" spans="1:5" ht="118.5" customHeight="1" x14ac:dyDescent="0.25">
      <c r="A154" s="249"/>
      <c r="B154" s="65" t="s">
        <v>154</v>
      </c>
      <c r="C154" s="99" t="s">
        <v>166</v>
      </c>
      <c r="D154" s="76" t="s">
        <v>151</v>
      </c>
      <c r="E154" s="71">
        <v>482.8</v>
      </c>
    </row>
    <row r="155" spans="1:5" ht="108.75" customHeight="1" x14ac:dyDescent="0.25">
      <c r="A155" s="249"/>
      <c r="B155" s="65" t="s">
        <v>165</v>
      </c>
      <c r="C155" s="99" t="s">
        <v>164</v>
      </c>
      <c r="D155" s="76"/>
      <c r="E155" s="379">
        <v>20</v>
      </c>
    </row>
    <row r="156" spans="1:5" ht="120.75" customHeight="1" x14ac:dyDescent="0.25">
      <c r="A156" s="249"/>
      <c r="B156" s="65" t="s">
        <v>163</v>
      </c>
      <c r="C156" s="99" t="s">
        <v>162</v>
      </c>
      <c r="D156" s="76"/>
      <c r="E156" s="401">
        <v>20</v>
      </c>
    </row>
    <row r="157" spans="1:5" ht="114" customHeight="1" x14ac:dyDescent="0.25">
      <c r="A157" s="249"/>
      <c r="B157" s="65" t="s">
        <v>161</v>
      </c>
      <c r="C157" s="99" t="s">
        <v>160</v>
      </c>
      <c r="D157" s="76"/>
      <c r="E157" s="401">
        <v>20</v>
      </c>
    </row>
    <row r="158" spans="1:5" ht="58.5" customHeight="1" x14ac:dyDescent="0.25">
      <c r="A158" s="249"/>
      <c r="B158" s="65" t="s">
        <v>114</v>
      </c>
      <c r="C158" s="99" t="s">
        <v>160</v>
      </c>
      <c r="D158" s="76" t="s">
        <v>111</v>
      </c>
      <c r="E158" s="104">
        <v>20</v>
      </c>
    </row>
    <row r="159" spans="1:5" ht="91.5" customHeight="1" x14ac:dyDescent="0.25">
      <c r="A159" s="249"/>
      <c r="B159" s="65" t="s">
        <v>159</v>
      </c>
      <c r="C159" s="99" t="s">
        <v>158</v>
      </c>
      <c r="D159" s="76"/>
      <c r="E159" s="104">
        <f>E160</f>
        <v>8967.5</v>
      </c>
    </row>
    <row r="160" spans="1:5" ht="117" customHeight="1" x14ac:dyDescent="0.25">
      <c r="A160" s="249"/>
      <c r="B160" s="65" t="s">
        <v>157</v>
      </c>
      <c r="C160" s="99" t="s">
        <v>156</v>
      </c>
      <c r="D160" s="76"/>
      <c r="E160" s="104">
        <f>E161</f>
        <v>8967.5</v>
      </c>
    </row>
    <row r="161" spans="1:5" s="23" customFormat="1" ht="59.25" customHeight="1" x14ac:dyDescent="0.25">
      <c r="A161" s="249"/>
      <c r="B161" s="278" t="s">
        <v>155</v>
      </c>
      <c r="C161" s="99" t="s">
        <v>152</v>
      </c>
      <c r="D161" s="76"/>
      <c r="E161" s="104">
        <f>E162+E163+E164</f>
        <v>8967.5</v>
      </c>
    </row>
    <row r="162" spans="1:5" ht="101.25" customHeight="1" x14ac:dyDescent="0.25">
      <c r="A162" s="249"/>
      <c r="B162" s="65" t="s">
        <v>154</v>
      </c>
      <c r="C162" s="99" t="s">
        <v>152</v>
      </c>
      <c r="D162" s="76" t="s">
        <v>151</v>
      </c>
      <c r="E162" s="71">
        <v>7841.1</v>
      </c>
    </row>
    <row r="163" spans="1:5" ht="63" customHeight="1" x14ac:dyDescent="0.25">
      <c r="A163" s="249"/>
      <c r="B163" s="65" t="s">
        <v>114</v>
      </c>
      <c r="C163" s="99" t="s">
        <v>152</v>
      </c>
      <c r="D163" s="76" t="s">
        <v>111</v>
      </c>
      <c r="E163" s="71">
        <v>1066.4000000000001</v>
      </c>
    </row>
    <row r="164" spans="1:5" ht="40.5" customHeight="1" x14ac:dyDescent="0.25">
      <c r="A164" s="249"/>
      <c r="B164" s="65" t="s">
        <v>153</v>
      </c>
      <c r="C164" s="99" t="s">
        <v>152</v>
      </c>
      <c r="D164" s="76" t="s">
        <v>415</v>
      </c>
      <c r="E164" s="104">
        <v>60</v>
      </c>
    </row>
    <row r="165" spans="1:5" ht="107.25" customHeight="1" x14ac:dyDescent="0.25">
      <c r="A165" s="249"/>
      <c r="B165" s="332" t="s">
        <v>150</v>
      </c>
      <c r="C165" s="383" t="s">
        <v>149</v>
      </c>
      <c r="D165" s="76"/>
      <c r="E165" s="71">
        <v>150</v>
      </c>
    </row>
    <row r="166" spans="1:5" ht="108" customHeight="1" x14ac:dyDescent="0.25">
      <c r="A166" s="249"/>
      <c r="B166" s="332" t="s">
        <v>148</v>
      </c>
      <c r="C166" s="383" t="s">
        <v>147</v>
      </c>
      <c r="D166" s="76"/>
      <c r="E166" s="71">
        <v>150</v>
      </c>
    </row>
    <row r="167" spans="1:5" ht="105.75" customHeight="1" x14ac:dyDescent="0.25">
      <c r="A167" s="249"/>
      <c r="B167" s="332" t="s">
        <v>146</v>
      </c>
      <c r="C167" s="383" t="s">
        <v>145</v>
      </c>
      <c r="D167" s="76"/>
      <c r="E167" s="71">
        <v>150</v>
      </c>
    </row>
    <row r="168" spans="1:5" ht="46.5" customHeight="1" x14ac:dyDescent="0.25">
      <c r="A168" s="249"/>
      <c r="B168" s="65" t="s">
        <v>114</v>
      </c>
      <c r="C168" s="383" t="s">
        <v>145</v>
      </c>
      <c r="D168" s="76" t="s">
        <v>111</v>
      </c>
      <c r="E168" s="71">
        <v>150</v>
      </c>
    </row>
    <row r="169" spans="1:5" ht="108.75" customHeight="1" x14ac:dyDescent="0.25">
      <c r="A169" s="249"/>
      <c r="B169" s="65" t="s">
        <v>422</v>
      </c>
      <c r="C169" s="383" t="s">
        <v>143</v>
      </c>
      <c r="D169" s="76"/>
      <c r="E169" s="71">
        <v>46.7</v>
      </c>
    </row>
    <row r="170" spans="1:5" ht="123" customHeight="1" x14ac:dyDescent="0.25">
      <c r="A170" s="249"/>
      <c r="B170" s="65" t="s">
        <v>385</v>
      </c>
      <c r="C170" s="383" t="s">
        <v>141</v>
      </c>
      <c r="D170" s="76"/>
      <c r="E170" s="71">
        <v>46.7</v>
      </c>
    </row>
    <row r="171" spans="1:5" ht="114" customHeight="1" x14ac:dyDescent="0.25">
      <c r="A171" s="249"/>
      <c r="B171" s="65" t="s">
        <v>384</v>
      </c>
      <c r="C171" s="383" t="s">
        <v>138</v>
      </c>
      <c r="D171" s="76"/>
      <c r="E171" s="71">
        <v>46.7</v>
      </c>
    </row>
    <row r="172" spans="1:5" ht="60.75" customHeight="1" x14ac:dyDescent="0.25">
      <c r="A172" s="249"/>
      <c r="B172" s="65" t="s">
        <v>114</v>
      </c>
      <c r="C172" s="383" t="s">
        <v>138</v>
      </c>
      <c r="D172" s="76" t="s">
        <v>111</v>
      </c>
      <c r="E172" s="71">
        <v>46.7</v>
      </c>
    </row>
    <row r="173" spans="1:5" ht="69.75" customHeight="1" x14ac:dyDescent="0.25">
      <c r="A173" s="92" t="s">
        <v>421</v>
      </c>
      <c r="B173" s="365" t="s">
        <v>26</v>
      </c>
      <c r="C173" s="96"/>
      <c r="D173" s="95"/>
      <c r="E173" s="103">
        <v>756.2</v>
      </c>
    </row>
    <row r="174" spans="1:5" ht="80.25" customHeight="1" x14ac:dyDescent="0.25">
      <c r="A174" s="249"/>
      <c r="B174" s="97" t="s">
        <v>377</v>
      </c>
      <c r="C174" s="96" t="s">
        <v>376</v>
      </c>
      <c r="D174" s="95"/>
      <c r="E174" s="103">
        <v>756.2</v>
      </c>
    </row>
    <row r="175" spans="1:5" ht="97.5" customHeight="1" x14ac:dyDescent="0.25">
      <c r="A175" s="249"/>
      <c r="B175" s="65" t="s">
        <v>375</v>
      </c>
      <c r="C175" s="99" t="s">
        <v>374</v>
      </c>
      <c r="D175" s="76"/>
      <c r="E175" s="71">
        <v>756.2</v>
      </c>
    </row>
    <row r="176" spans="1:5" ht="46.5" customHeight="1" x14ac:dyDescent="0.25">
      <c r="A176" s="249"/>
      <c r="B176" s="65" t="s">
        <v>370</v>
      </c>
      <c r="C176" s="99" t="s">
        <v>373</v>
      </c>
      <c r="D176" s="76"/>
      <c r="E176" s="71">
        <v>756.2</v>
      </c>
    </row>
    <row r="177" spans="1:18" ht="124.5" customHeight="1" x14ac:dyDescent="0.25">
      <c r="A177" s="92"/>
      <c r="B177" s="65" t="s">
        <v>154</v>
      </c>
      <c r="C177" s="99" t="s">
        <v>373</v>
      </c>
      <c r="D177" s="76" t="s">
        <v>151</v>
      </c>
      <c r="E177" s="71">
        <v>756.2</v>
      </c>
    </row>
    <row r="178" spans="1:18" ht="74.25" customHeight="1" x14ac:dyDescent="0.25">
      <c r="A178" s="92" t="s">
        <v>459</v>
      </c>
      <c r="B178" s="416" t="s">
        <v>298</v>
      </c>
      <c r="C178" s="96" t="s">
        <v>371</v>
      </c>
      <c r="D178" s="95"/>
      <c r="E178" s="103">
        <f>E179+E184</f>
        <v>4562.5</v>
      </c>
    </row>
    <row r="179" spans="1:18" ht="56.25" customHeight="1" x14ac:dyDescent="0.25">
      <c r="A179" s="65"/>
      <c r="B179" s="65" t="s">
        <v>370</v>
      </c>
      <c r="C179" s="99" t="s">
        <v>369</v>
      </c>
      <c r="D179" s="76"/>
      <c r="E179" s="71">
        <f>E180+E181+E182</f>
        <v>3679.1</v>
      </c>
    </row>
    <row r="180" spans="1:18" ht="114" customHeight="1" x14ac:dyDescent="0.25">
      <c r="A180" s="65"/>
      <c r="B180" s="65" t="s">
        <v>154</v>
      </c>
      <c r="C180" s="99" t="s">
        <v>369</v>
      </c>
      <c r="D180" s="76" t="s">
        <v>151</v>
      </c>
      <c r="E180" s="71">
        <v>3185.1</v>
      </c>
    </row>
    <row r="181" spans="1:18" s="23" customFormat="1" ht="68.25" customHeight="1" x14ac:dyDescent="0.25">
      <c r="A181" s="65"/>
      <c r="B181" s="65" t="s">
        <v>114</v>
      </c>
      <c r="C181" s="99" t="s">
        <v>369</v>
      </c>
      <c r="D181" s="76" t="s">
        <v>111</v>
      </c>
      <c r="E181" s="71">
        <v>474</v>
      </c>
    </row>
    <row r="182" spans="1:18" s="23" customFormat="1" ht="30.75" customHeight="1" x14ac:dyDescent="0.25">
      <c r="A182" s="92"/>
      <c r="B182" s="65" t="s">
        <v>343</v>
      </c>
      <c r="C182" s="99" t="s">
        <v>369</v>
      </c>
      <c r="D182" s="76" t="s">
        <v>415</v>
      </c>
      <c r="E182" s="71">
        <v>20</v>
      </c>
    </row>
    <row r="183" spans="1:18" s="23" customFormat="1" ht="60" customHeight="1" x14ac:dyDescent="0.25">
      <c r="A183" s="92"/>
      <c r="B183" s="5" t="s">
        <v>438</v>
      </c>
      <c r="C183" s="99" t="s">
        <v>439</v>
      </c>
      <c r="D183" s="76"/>
      <c r="E183" s="71">
        <v>883.4</v>
      </c>
    </row>
    <row r="184" spans="1:18" s="23" customFormat="1" ht="30.75" customHeight="1" x14ac:dyDescent="0.25">
      <c r="A184" s="92"/>
      <c r="B184" s="65" t="s">
        <v>343</v>
      </c>
      <c r="C184" s="99" t="s">
        <v>439</v>
      </c>
      <c r="D184" s="76" t="s">
        <v>415</v>
      </c>
      <c r="E184" s="71">
        <v>883.4</v>
      </c>
    </row>
    <row r="185" spans="1:18" ht="66" customHeight="1" x14ac:dyDescent="0.25">
      <c r="A185" s="92" t="s">
        <v>420</v>
      </c>
      <c r="B185" s="97" t="s">
        <v>298</v>
      </c>
      <c r="C185" s="96" t="s">
        <v>296</v>
      </c>
      <c r="D185" s="95"/>
      <c r="E185" s="103">
        <f>E188+E191</f>
        <v>225.5</v>
      </c>
    </row>
    <row r="186" spans="1:18" s="202" customFormat="1" ht="45.75" customHeight="1" x14ac:dyDescent="0.25">
      <c r="A186" s="249"/>
      <c r="B186" s="65" t="s">
        <v>297</v>
      </c>
      <c r="C186" s="99" t="s">
        <v>296</v>
      </c>
      <c r="D186" s="76"/>
      <c r="E186" s="71">
        <v>221.7</v>
      </c>
      <c r="F186" s="204"/>
      <c r="G186" s="204"/>
      <c r="H186" s="204"/>
      <c r="I186" s="204"/>
      <c r="J186" s="204"/>
      <c r="K186" s="204"/>
      <c r="L186" s="204"/>
      <c r="M186" s="204"/>
      <c r="N186" s="204"/>
      <c r="O186" s="204"/>
      <c r="P186" s="204"/>
      <c r="Q186" s="204"/>
      <c r="R186" s="203"/>
    </row>
    <row r="187" spans="1:18" s="207" customFormat="1" ht="63.75" customHeight="1" x14ac:dyDescent="0.25">
      <c r="A187" s="249"/>
      <c r="B187" s="65" t="s">
        <v>295</v>
      </c>
      <c r="C187" s="99" t="s">
        <v>294</v>
      </c>
      <c r="D187" s="76"/>
      <c r="E187" s="71">
        <v>221.7</v>
      </c>
      <c r="F187" s="206"/>
      <c r="G187" s="206"/>
      <c r="H187" s="206"/>
      <c r="I187" s="206"/>
      <c r="J187" s="206"/>
      <c r="K187" s="206"/>
      <c r="L187" s="206"/>
      <c r="M187" s="206"/>
      <c r="N187" s="206"/>
      <c r="O187" s="206"/>
      <c r="P187" s="206"/>
      <c r="Q187" s="206"/>
      <c r="R187" s="206"/>
    </row>
    <row r="188" spans="1:18" s="207" customFormat="1" ht="37.5" customHeight="1" x14ac:dyDescent="0.25">
      <c r="A188" s="249"/>
      <c r="B188" s="65" t="s">
        <v>154</v>
      </c>
      <c r="C188" s="99" t="s">
        <v>294</v>
      </c>
      <c r="D188" s="76" t="s">
        <v>151</v>
      </c>
      <c r="E188" s="71">
        <v>221.7</v>
      </c>
      <c r="F188" s="206"/>
      <c r="G188" s="206"/>
      <c r="H188" s="206"/>
      <c r="I188" s="206"/>
      <c r="J188" s="206"/>
      <c r="K188" s="206"/>
      <c r="L188" s="206"/>
      <c r="M188" s="206"/>
      <c r="N188" s="206"/>
      <c r="O188" s="206"/>
      <c r="P188" s="206"/>
      <c r="Q188" s="206"/>
      <c r="R188" s="206"/>
    </row>
    <row r="189" spans="1:18" ht="47.25" customHeight="1" x14ac:dyDescent="0.25">
      <c r="A189" s="92"/>
      <c r="B189" s="65" t="s">
        <v>368</v>
      </c>
      <c r="C189" s="99" t="s">
        <v>296</v>
      </c>
      <c r="D189" s="76"/>
      <c r="E189" s="71">
        <v>3.8</v>
      </c>
    </row>
    <row r="190" spans="1:18" ht="81" customHeight="1" x14ac:dyDescent="0.25">
      <c r="A190" s="249"/>
      <c r="B190" s="65" t="s">
        <v>367</v>
      </c>
      <c r="C190" s="99" t="s">
        <v>366</v>
      </c>
      <c r="D190" s="76"/>
      <c r="E190" s="71">
        <v>3.8</v>
      </c>
    </row>
    <row r="191" spans="1:18" ht="39.75" customHeight="1" x14ac:dyDescent="0.25">
      <c r="A191" s="249"/>
      <c r="B191" s="65" t="s">
        <v>418</v>
      </c>
      <c r="C191" s="99" t="s">
        <v>366</v>
      </c>
      <c r="D191" s="76" t="s">
        <v>111</v>
      </c>
      <c r="E191" s="71">
        <v>3.8</v>
      </c>
    </row>
    <row r="192" spans="1:18" ht="42" customHeight="1" x14ac:dyDescent="0.25">
      <c r="A192" s="92" t="s">
        <v>419</v>
      </c>
      <c r="B192" s="417" t="s">
        <v>359</v>
      </c>
      <c r="C192" s="418" t="s">
        <v>358</v>
      </c>
      <c r="D192" s="419"/>
      <c r="E192" s="393">
        <v>5.3</v>
      </c>
    </row>
    <row r="193" spans="1:5" ht="93" customHeight="1" x14ac:dyDescent="0.25">
      <c r="A193" s="65"/>
      <c r="B193" s="278" t="s">
        <v>357</v>
      </c>
      <c r="C193" s="99" t="s">
        <v>355</v>
      </c>
      <c r="D193" s="76"/>
      <c r="E193" s="71">
        <v>5.3</v>
      </c>
    </row>
    <row r="194" spans="1:5" ht="28.5" customHeight="1" x14ac:dyDescent="0.25">
      <c r="A194" s="249"/>
      <c r="B194" s="65" t="s">
        <v>270</v>
      </c>
      <c r="C194" s="99" t="s">
        <v>355</v>
      </c>
      <c r="D194" s="76" t="s">
        <v>268</v>
      </c>
      <c r="E194" s="71">
        <v>5.3</v>
      </c>
    </row>
    <row r="195" spans="1:5" ht="49.5" customHeight="1" x14ac:dyDescent="0.25">
      <c r="A195" s="92" t="s">
        <v>417</v>
      </c>
      <c r="B195" s="97" t="s">
        <v>353</v>
      </c>
      <c r="C195" s="96" t="s">
        <v>352</v>
      </c>
      <c r="D195" s="95"/>
      <c r="E195" s="103">
        <v>5</v>
      </c>
    </row>
    <row r="196" spans="1:5" ht="49.5" customHeight="1" x14ac:dyDescent="0.25">
      <c r="A196" s="420"/>
      <c r="B196" s="278" t="s">
        <v>351</v>
      </c>
      <c r="C196" s="99" t="s">
        <v>350</v>
      </c>
      <c r="D196" s="76"/>
      <c r="E196" s="71">
        <v>5</v>
      </c>
    </row>
    <row r="197" spans="1:5" ht="25.5" customHeight="1" x14ac:dyDescent="0.25">
      <c r="A197" s="249"/>
      <c r="B197" s="65" t="s">
        <v>153</v>
      </c>
      <c r="C197" s="99" t="s">
        <v>350</v>
      </c>
      <c r="D197" s="76" t="s">
        <v>415</v>
      </c>
      <c r="E197" s="71">
        <v>5</v>
      </c>
    </row>
    <row r="198" spans="1:5" ht="25.5" customHeight="1" x14ac:dyDescent="0.25">
      <c r="A198" s="92" t="s">
        <v>416</v>
      </c>
      <c r="B198" s="359" t="s">
        <v>519</v>
      </c>
      <c r="C198" s="421" t="s">
        <v>520</v>
      </c>
      <c r="D198" s="422"/>
      <c r="E198" s="378">
        <v>480</v>
      </c>
    </row>
    <row r="199" spans="1:5" ht="48.75" customHeight="1" x14ac:dyDescent="0.25">
      <c r="A199" s="249"/>
      <c r="B199" s="65" t="s">
        <v>522</v>
      </c>
      <c r="C199" s="383" t="s">
        <v>521</v>
      </c>
      <c r="D199" s="423"/>
      <c r="E199" s="71">
        <v>480</v>
      </c>
    </row>
    <row r="200" spans="1:5" ht="40.5" customHeight="1" x14ac:dyDescent="0.25">
      <c r="A200" s="249"/>
      <c r="B200" s="65" t="s">
        <v>114</v>
      </c>
      <c r="C200" s="383" t="s">
        <v>521</v>
      </c>
      <c r="D200" s="76" t="s">
        <v>111</v>
      </c>
      <c r="E200" s="71">
        <v>480</v>
      </c>
    </row>
    <row r="201" spans="1:5" ht="69.75" customHeight="1" x14ac:dyDescent="0.25">
      <c r="A201" s="92" t="s">
        <v>523</v>
      </c>
      <c r="B201" s="365" t="s">
        <v>365</v>
      </c>
      <c r="C201" s="391" t="s">
        <v>364</v>
      </c>
      <c r="D201" s="95"/>
      <c r="E201" s="103">
        <v>4.9000000000000004</v>
      </c>
    </row>
    <row r="202" spans="1:5" ht="44.25" customHeight="1" x14ac:dyDescent="0.25">
      <c r="A202" s="92"/>
      <c r="B202" s="387" t="s">
        <v>363</v>
      </c>
      <c r="C202" s="383" t="s">
        <v>362</v>
      </c>
      <c r="D202" s="76"/>
      <c r="E202" s="71">
        <v>4.9000000000000004</v>
      </c>
    </row>
    <row r="203" spans="1:5" ht="83.25" customHeight="1" x14ac:dyDescent="0.25">
      <c r="A203" s="249"/>
      <c r="B203" s="387" t="s">
        <v>361</v>
      </c>
      <c r="C203" s="383" t="s">
        <v>360</v>
      </c>
      <c r="D203" s="76"/>
      <c r="E203" s="71">
        <v>4.9000000000000004</v>
      </c>
    </row>
    <row r="204" spans="1:5" ht="35.25" customHeight="1" x14ac:dyDescent="0.25">
      <c r="A204" s="65"/>
      <c r="B204" s="387" t="s">
        <v>270</v>
      </c>
      <c r="C204" s="383" t="s">
        <v>360</v>
      </c>
      <c r="D204" s="76" t="s">
        <v>268</v>
      </c>
      <c r="E204" s="71">
        <v>4.9000000000000004</v>
      </c>
    </row>
    <row r="205" spans="1:5" ht="12" customHeight="1" x14ac:dyDescent="0.25">
      <c r="A205" s="201"/>
      <c r="B205" s="201"/>
      <c r="C205" s="201"/>
      <c r="D205" s="201"/>
      <c r="E205" s="201"/>
    </row>
    <row r="206" spans="1:5" ht="30.75" customHeight="1" x14ac:dyDescent="0.25">
      <c r="A206" s="201"/>
      <c r="B206" s="201"/>
      <c r="C206" s="201"/>
      <c r="D206" s="201"/>
      <c r="E206" s="201"/>
    </row>
    <row r="207" spans="1:5" ht="18.75" x14ac:dyDescent="0.25">
      <c r="A207" s="19" t="s">
        <v>570</v>
      </c>
      <c r="B207" s="33"/>
      <c r="C207" s="17"/>
    </row>
    <row r="208" spans="1:5" ht="18.75" x14ac:dyDescent="0.25">
      <c r="A208" s="19" t="s">
        <v>4</v>
      </c>
      <c r="C208" s="17"/>
    </row>
    <row r="209" spans="1:4" ht="18.75" x14ac:dyDescent="0.25">
      <c r="A209" s="19" t="s">
        <v>5</v>
      </c>
      <c r="C209" s="17"/>
    </row>
    <row r="210" spans="1:4" ht="18.75" x14ac:dyDescent="0.3">
      <c r="A210" s="20" t="s">
        <v>572</v>
      </c>
      <c r="C210" s="22" t="s">
        <v>571</v>
      </c>
      <c r="D210" s="22"/>
    </row>
    <row r="211" spans="1:4" ht="19.5" customHeight="1" x14ac:dyDescent="0.25"/>
    <row r="212" spans="1:4" ht="21.75" customHeight="1" x14ac:dyDescent="0.25"/>
    <row r="213" spans="1:4" ht="19.5" customHeight="1" x14ac:dyDescent="0.25"/>
    <row r="214" spans="1:4" ht="19.5" customHeight="1" x14ac:dyDescent="0.25"/>
    <row r="215" spans="1:4" ht="22.5" customHeight="1" x14ac:dyDescent="0.25"/>
    <row r="216" spans="1:4" ht="15.75" customHeight="1" x14ac:dyDescent="0.25"/>
    <row r="217" spans="1:4" ht="135" customHeight="1" x14ac:dyDescent="0.25"/>
    <row r="218" spans="1:4" ht="60.75" customHeight="1" x14ac:dyDescent="0.25"/>
    <row r="219" spans="1:4" ht="38.25" customHeight="1" x14ac:dyDescent="0.25"/>
    <row r="220" spans="1:4" ht="179.25" customHeight="1" x14ac:dyDescent="0.25"/>
    <row r="221" spans="1:4" ht="15" customHeight="1" x14ac:dyDescent="0.25"/>
    <row r="222" spans="1:4" ht="151.5" customHeight="1" x14ac:dyDescent="0.25"/>
    <row r="225" ht="15" customHeight="1" x14ac:dyDescent="0.25"/>
    <row r="226" ht="96" customHeight="1" x14ac:dyDescent="0.25"/>
    <row r="227" ht="42" customHeight="1" x14ac:dyDescent="0.25"/>
  </sheetData>
  <mergeCells count="10">
    <mergeCell ref="C1:E2"/>
    <mergeCell ref="C3:E3"/>
    <mergeCell ref="C4:E5"/>
    <mergeCell ref="C6:E6"/>
    <mergeCell ref="A7:E7"/>
    <mergeCell ref="A8:A9"/>
    <mergeCell ref="B8:B9"/>
    <mergeCell ref="C8:C9"/>
    <mergeCell ref="D8:D9"/>
    <mergeCell ref="E8:E9"/>
  </mergeCells>
  <pageMargins left="0.70866141732283472" right="0.70866141732283472" top="0.74803149606299213" bottom="0.74803149606299213" header="0.31496062992125984" footer="0.31496062992125984"/>
  <pageSetup paperSize="9"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5</vt:i4>
      </vt:variant>
    </vt:vector>
  </HeadingPairs>
  <TitlesOfParts>
    <vt:vector size="12" baseType="lpstr">
      <vt:lpstr>прил 4</vt:lpstr>
      <vt:lpstr>прил 5</vt:lpstr>
      <vt:lpstr>прил 6</vt:lpstr>
      <vt:lpstr>прил 7</vt:lpstr>
      <vt:lpstr>прил 8</vt:lpstr>
      <vt:lpstr>прил 9</vt:lpstr>
      <vt:lpstr>прил 10</vt:lpstr>
      <vt:lpstr>'прил 10'!Область_печати</vt:lpstr>
      <vt:lpstr>'прил 4'!Область_печати</vt:lpstr>
      <vt:lpstr>'прил 5'!Область_печати</vt:lpstr>
      <vt:lpstr>'прил 8'!Область_печати</vt:lpstr>
      <vt:lpstr>'прил 9'!Область_печати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2019-08-15T11:58:54Z</dcterms:modified>
</cp:coreProperties>
</file>