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240" windowHeight="12360" activeTab="6"/>
  </bookViews>
  <sheets>
    <sheet name="прил 4" sheetId="2" r:id="rId1"/>
    <sheet name="прил 5" sheetId="3" r:id="rId2"/>
    <sheet name="прил 6" sheetId="4" r:id="rId3"/>
    <sheet name="прил 7" sheetId="17" r:id="rId4"/>
    <sheet name="прил 8" sheetId="18" r:id="rId5"/>
    <sheet name="прил 9" sheetId="15" r:id="rId6"/>
    <sheet name="прил 10" sheetId="19" r:id="rId7"/>
  </sheets>
  <definedNames>
    <definedName name="_xlnm.Print_Area" localSheetId="6">'прил 10'!$A$1:$F$212</definedName>
    <definedName name="_xlnm.Print_Area" localSheetId="0">'прил 4'!$A$1:$C$47</definedName>
    <definedName name="_xlnm.Print_Area" localSheetId="1">'прил 5'!$A$1:$D$33</definedName>
    <definedName name="_xlnm.Print_Area" localSheetId="4">'прил 8'!$A$1:$H$251</definedName>
    <definedName name="_xlnm.Print_Area" localSheetId="5">'прил 9'!$A$1:$D$29</definedName>
  </definedNames>
  <calcPr calcId="152511"/>
</workbook>
</file>

<file path=xl/calcChain.xml><?xml version="1.0" encoding="utf-8"?>
<calcChain xmlns="http://schemas.openxmlformats.org/spreadsheetml/2006/main">
  <c r="E48" i="19" l="1"/>
  <c r="E129" i="19"/>
  <c r="C13" i="3"/>
  <c r="C23" i="2"/>
  <c r="H171" i="18"/>
  <c r="G168" i="17"/>
  <c r="G122" i="17" l="1"/>
  <c r="H124" i="18"/>
  <c r="H125" i="18"/>
  <c r="H163" i="18"/>
  <c r="G160" i="17" l="1"/>
  <c r="C33" i="2" l="1"/>
  <c r="D12" i="4" l="1"/>
  <c r="E63" i="19" l="1"/>
  <c r="H93" i="18" l="1"/>
  <c r="H92" i="18" s="1"/>
  <c r="H91" i="18" s="1"/>
  <c r="E85" i="19" l="1"/>
  <c r="G91" i="17"/>
  <c r="E122" i="19" l="1"/>
  <c r="H172" i="18"/>
  <c r="D29" i="4" l="1"/>
  <c r="D34" i="4"/>
  <c r="C16" i="3"/>
  <c r="G169" i="17" l="1"/>
  <c r="C21" i="3" l="1"/>
  <c r="H72" i="18" l="1"/>
  <c r="H144" i="18"/>
  <c r="C24" i="3"/>
  <c r="G141" i="17" l="1"/>
  <c r="G90" i="17"/>
  <c r="E113" i="19" l="1"/>
  <c r="E184" i="19" l="1"/>
  <c r="E54" i="19" l="1"/>
  <c r="E14" i="19"/>
  <c r="E13" i="19" l="1"/>
  <c r="E12" i="19" s="1"/>
  <c r="E11" i="19"/>
  <c r="H232" i="18"/>
  <c r="H233" i="18" s="1"/>
  <c r="H234" i="18" s="1"/>
  <c r="H235" i="18" s="1"/>
  <c r="H225" i="18" s="1"/>
  <c r="G19" i="17" l="1"/>
  <c r="G208" i="17"/>
  <c r="G198" i="17" s="1"/>
  <c r="E178" i="19" l="1"/>
  <c r="E177" i="19" s="1"/>
  <c r="E160" i="19"/>
  <c r="E149" i="19" s="1"/>
  <c r="E49" i="19"/>
  <c r="E50" i="19" s="1"/>
  <c r="E51" i="19" s="1"/>
  <c r="H27" i="18"/>
  <c r="H26" i="18" s="1"/>
  <c r="H31" i="18"/>
  <c r="H42" i="18"/>
  <c r="H49" i="18"/>
  <c r="H50" i="18" s="1"/>
  <c r="H51" i="18" s="1"/>
  <c r="H139" i="18"/>
  <c r="H138" i="18" s="1"/>
  <c r="H162" i="18"/>
  <c r="H213" i="18"/>
  <c r="H202" i="18" s="1"/>
  <c r="H240" i="18"/>
  <c r="G17" i="17"/>
  <c r="G23" i="17"/>
  <c r="G42" i="17"/>
  <c r="G48" i="17"/>
  <c r="G49" i="17" s="1"/>
  <c r="G50" i="17" s="1"/>
  <c r="G47" i="17" s="1"/>
  <c r="G71" i="17"/>
  <c r="G46" i="17" s="1"/>
  <c r="G121" i="17"/>
  <c r="G89" i="17" s="1"/>
  <c r="G131" i="17"/>
  <c r="G136" i="17"/>
  <c r="G209" i="17"/>
  <c r="G217" i="17"/>
  <c r="G222" i="17"/>
  <c r="G230" i="17"/>
  <c r="G235" i="17"/>
  <c r="G11" i="17" l="1"/>
  <c r="H212" i="18"/>
  <c r="H211" i="18" s="1"/>
  <c r="H201" i="18"/>
  <c r="H199" i="18" s="1"/>
  <c r="E10" i="19"/>
  <c r="G228" i="17"/>
  <c r="G221" i="17" s="1"/>
  <c r="G231" i="17"/>
  <c r="G232" i="17"/>
  <c r="E159" i="19"/>
  <c r="E158" i="19" s="1"/>
  <c r="H48" i="18"/>
  <c r="H47" i="18" s="1"/>
  <c r="H25" i="18"/>
  <c r="G207" i="17"/>
  <c r="G197" i="17"/>
  <c r="G196" i="17" s="1"/>
  <c r="G135" i="17"/>
  <c r="G159" i="17"/>
  <c r="G18" i="17"/>
  <c r="G10" i="17" l="1"/>
  <c r="H19" i="18"/>
  <c r="H18" i="18" s="1"/>
  <c r="H11" i="18" s="1"/>
  <c r="D39" i="4" l="1"/>
  <c r="D36" i="4"/>
  <c r="D32" i="4"/>
  <c r="D25" i="4"/>
  <c r="D21" i="4"/>
  <c r="D10" i="4" s="1"/>
  <c r="D19" i="4"/>
  <c r="C14" i="3" l="1"/>
  <c r="C12" i="2" l="1"/>
  <c r="B35" i="2" s="1"/>
</calcChain>
</file>

<file path=xl/sharedStrings.xml><?xml version="1.0" encoding="utf-8"?>
<sst xmlns="http://schemas.openxmlformats.org/spreadsheetml/2006/main" count="2503" uniqueCount="582">
  <si>
    <t>Шаумянского сельского поселения</t>
  </si>
  <si>
    <t>Туапсинского района</t>
  </si>
  <si>
    <t xml:space="preserve"> 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</si>
  <si>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</si>
  <si>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</si>
  <si>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администрации</t>
  </si>
  <si>
    <t xml:space="preserve">Шаумянского сельского поселения </t>
  </si>
  <si>
    <t xml:space="preserve">                                                                                                             (тыс. рублей)</t>
  </si>
  <si>
    <t>Код</t>
  </si>
  <si>
    <t>Наименование дохода</t>
  </si>
  <si>
    <t>Сумма</t>
  </si>
  <si>
    <t>Доходы</t>
  </si>
  <si>
    <t>Налог на доходы физических лиц *</t>
  </si>
  <si>
    <t>Земельный налог*</t>
  </si>
  <si>
    <t>Безвозмездные поступления</t>
  </si>
  <si>
    <t>Всего доходов</t>
  </si>
  <si>
    <t>*По видам  и подвидам доходов, входящим в соответствующий группировочный код бюджетной классификации, зачисляемым в бюджеты поселений в соответствии с законодательством Российской Федерации</t>
  </si>
  <si>
    <t>Безвозмездные поступления от других бюджетов бюджетной системы Российской Федерации</t>
  </si>
  <si>
    <t>Дотации всего, в том числе:</t>
  </si>
  <si>
    <t xml:space="preserve">Дотации бюджетам поселений на выравнивание уровня бюджетной обеспеченности </t>
  </si>
  <si>
    <t>Субвенции от других бюджетов бюджетной системы Российской Федерации, в том числе:</t>
  </si>
  <si>
    <t>№ п/п</t>
  </si>
  <si>
    <t>Код бюджетной классификации</t>
  </si>
  <si>
    <t>Наименование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</si>
  <si>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</si>
  <si>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</si>
  <si>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</si>
  <si>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</si>
  <si>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</si>
  <si>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</si>
  <si>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</si>
  <si>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</si>
  <si>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</si>
  <si>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</si>
  <si>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</si>
  <si>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</si>
  <si>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</si>
  <si>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</si>
  <si>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</si>
  <si>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</si>
  <si>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</si>
  <si>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4.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</si>
  <si>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</si>
  <si>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</si>
  <si>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</si>
  <si>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</si>
  <si>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</si>
  <si>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</si>
  <si>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</si>
  <si>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</si>
  <si>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</si>
  <si>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</si>
  <si>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>7.</t>
  </si>
  <si>
    <t xml:space="preserve">Культура, кинематография </t>
  </si>
  <si>
    <t>Культура</t>
  </si>
  <si>
    <t>8.</t>
  </si>
  <si>
    <t>Социальная политика</t>
  </si>
  <si>
    <t>Пенсионное обеспечение</t>
  </si>
  <si>
    <t>9.</t>
  </si>
  <si>
    <t>Физическая культура и спорт</t>
  </si>
  <si>
    <t xml:space="preserve">Физическая культура 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</si>
  <si>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</si>
  <si>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</si>
  <si>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</si>
  <si>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</si>
  <si>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</si>
  <si>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</si>
  <si>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</si>
  <si>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</si>
  <si>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</si>
  <si>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0309</t>
  </si>
  <si>
    <t>0310</t>
  </si>
  <si>
    <t>0314</t>
  </si>
  <si>
    <t>0400</t>
  </si>
  <si>
    <t>0405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</si>
  <si>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</si>
  <si>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</si>
  <si>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</si>
  <si>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</si>
  <si>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</si>
  <si>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</si>
  <si>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</si>
  <si>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</si>
  <si>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</si>
  <si>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(тыс.руб.)</t>
  </si>
  <si>
    <t>тыс.руб.</t>
  </si>
  <si>
    <t>Налог на имущество физических лиц, взимаемый по ставкам, применяемым к объектам налогообложения, расположенными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</si>
  <si>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</si>
  <si>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</si>
  <si>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</si>
  <si>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 первичного 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</si>
  <si>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</si>
  <si>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Туапсинского района                                                                            Ж.М.Низельник</t>
  </si>
  <si>
    <t xml:space="preserve">                                Шаумянского сельского поселения </t>
  </si>
  <si>
    <t xml:space="preserve">                                Туапсинского района</t>
  </si>
  <si>
    <t>Туапсинского района                                                                                          Ж.М.Низельник</t>
  </si>
  <si>
    <t>1 11 05035 10 0000120</t>
  </si>
  <si>
    <t>1 13 01995 10 0000130</t>
  </si>
  <si>
    <t>2 00 00000 00 0000000</t>
  </si>
  <si>
    <t>1 00 00000 00 0000000</t>
  </si>
  <si>
    <t>1 01 02000 01 0000110</t>
  </si>
  <si>
    <t>1 03 02230 01 0000110</t>
  </si>
  <si>
    <t>1 03 02240 01 0000110</t>
  </si>
  <si>
    <t>1 03 02250 01 0000110</t>
  </si>
  <si>
    <t>1 03 02260 01 0000110</t>
  </si>
  <si>
    <t>1 06 01030 10 0000110</t>
  </si>
  <si>
    <t>1 06 06000 00 0000110</t>
  </si>
  <si>
    <t xml:space="preserve">                                                                                                                                                       Шаумянского сельского поселения</t>
  </si>
  <si>
    <t xml:space="preserve">                                                                                                                                                       Туапсинского района</t>
  </si>
  <si>
    <t>Туапсинского района                                                                                                                                                              Ж.М.Низельник</t>
  </si>
  <si>
    <t>Социальное обеспечение населения</t>
  </si>
  <si>
    <t>Денежные взыскания (штрафы),   установленные законами субъектов  Российской Федерации за несоблюдение муниципальных правовых актов, зачисляемые в бюджеты поселений</t>
  </si>
  <si>
    <t>Доходы от уплаты акцизов на нефтепродукты, производимые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бюджеты*</t>
  </si>
  <si>
    <t xml:space="preserve">                                                                                          (тыс. рублей)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</si>
  <si>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</si>
  <si>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000 2 02 30000 00 0000000</t>
  </si>
  <si>
    <t>000 2 02 10000 00 0000000</t>
  </si>
  <si>
    <t>5,0</t>
  </si>
  <si>
    <t xml:space="preserve">Туапсинского района                                                                            </t>
  </si>
  <si>
    <t>200</t>
  </si>
  <si>
    <t>03 3 01 22330</t>
  </si>
  <si>
    <t>01</t>
  </si>
  <si>
    <t xml:space="preserve">Закупка товаров, работ и услуг для обеспечения  государственных (муниципальных нужд) нужд </t>
  </si>
  <si>
    <t>Реализация отдельных мероприятий подпрограммы «Развитие физической культуры и спорта на территории Шаумянского сельского поселения Туапсинского района» муниципальной программы "Поддержка социальной сферы Шаумянского сельского поселения Туапсинского района"</t>
  </si>
  <si>
    <t>03 3 01 00000</t>
  </si>
  <si>
    <t>11</t>
  </si>
  <si>
    <t>Отдельные мероприятия подпрограммы «Развитие физической культуры и спорта на территории Шаумянского сельского поселения Туапсинского района» муниципальной программы "Поддержка социальной сферы Шаумянского сельского поселения Туапсинского района"</t>
  </si>
  <si>
    <t>03 3 00 00000</t>
  </si>
  <si>
    <t>Подпрограмма «Развитие физической культуры и спорта на территории Шаумянского сельского поселения Туапсинского района» муниципальной программы "Поддержка социальной сферы Шаумянского сельского поселения Туапсинского района"</t>
  </si>
  <si>
    <t>03 0 00 00000</t>
  </si>
  <si>
    <t>Муниципальная программа «Поддержка социальной сферы Шаумянского сельского поселения Туапсинского района»</t>
  </si>
  <si>
    <t>04 1 01 22340</t>
  </si>
  <si>
    <t>03</t>
  </si>
  <si>
    <t>10</t>
  </si>
  <si>
    <t xml:space="preserve">Реализация мероприятий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района" муниципальной программы " Социальная поддержка населения Шаумянского сельского поселения Туапсинского района"  </t>
  </si>
  <si>
    <t>04 1 01 00000</t>
  </si>
  <si>
    <t xml:space="preserve">Отдельные мероприятия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района" муниципальной программы " Социальная поддержка населения Шаумянского сельского поселения Туапсинского района"  </t>
  </si>
  <si>
    <t>04 1 00 00000</t>
  </si>
  <si>
    <t xml:space="preserve">Подпрограмма "Оказание социальной помощи ветеранам Великой Отечественной Войны и отдельным категориям граждан Шаумянского сельского поселения Туапсинског района" муниципальной программы " Социальная поддержка населения Шаумянского сельского поселения Туапсинского района"  </t>
  </si>
  <si>
    <t>300</t>
  </si>
  <si>
    <t>01 3 01 22300</t>
  </si>
  <si>
    <t>Реализация  мероприятий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</si>
  <si>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01 3 01 00000</t>
  </si>
  <si>
    <t>Отдельные мероприятия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</si>
  <si>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01 3 00 00000</t>
  </si>
  <si>
    <t>Подпрограмма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</si>
  <si>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14 8 01 22440</t>
  </si>
  <si>
    <t>08</t>
  </si>
  <si>
    <t>Реализация мероприятий подпрограммы "Профессиональная переподготовка кадров работников МКУК "Шаумянская централизованная клубная система"  муниципальной программы "Культура Шаумянского сельского поселения Туапсинского района"</t>
  </si>
  <si>
    <t>14 8 01 00000</t>
  </si>
  <si>
    <t>Отдельные мероприятия подпрограммы "Профессиональная переподготовка кадров работников МКУК "Шаумянская централизованная клубная система" муниципальной программы "Культура Шаумянского сельского поселения Туапсинского района"</t>
  </si>
  <si>
    <t>14 8 00 00000</t>
  </si>
  <si>
    <t>Подпрограмма "Профессиональная переподготовка кадров работников МКУК "Шаумянская централизованная клубная система" муниципальной программы "Культура Шаумянского сельского поселения Туапсинского района"</t>
  </si>
  <si>
    <t>14 6 01 22440</t>
  </si>
  <si>
    <t>Реализация мероприятий подпрограммы "Культурно-массовые мероприятия Шаумянского сельского поселения Туапсинского района" муниципальной программы "Культура Шаумянского сельского поселения Туапсинского района"</t>
  </si>
  <si>
    <t>14 6 01 00000</t>
  </si>
  <si>
    <t>Отдельные мероприятия подпрограммы "Культурно-массовые мероприятия Шаумянского сельского поселения Туапсинского района" муниципальной программы "Культура Шаумянского сельского поселения Туапсинского района"</t>
  </si>
  <si>
    <t>14 6 00 00000</t>
  </si>
  <si>
    <t>Подпрограмма "Культурно-массовые мероприятия Шаумянского сельского поселения Туапсинского района" муниципальной программы "Культура Шаумянского сельского поселения Туапсинского района"</t>
  </si>
  <si>
    <t>100</t>
  </si>
  <si>
    <t>14 3 01 00590</t>
  </si>
  <si>
    <t>Иные бюджетные ассигнования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</si>
  <si>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</si>
  <si>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(оказания услуг) муниципальных учреждений</t>
  </si>
  <si>
    <t>14 3 01 00000</t>
  </si>
  <si>
    <t>Отдельные мероприятия подпрограммы  «Обеспечение деятельности Шаумянской централизованной клубной системы» муниципальной программы "Культура Шаумянского сельского поселения Туапсинского района"</t>
  </si>
  <si>
    <t>14 3 00 00000</t>
  </si>
  <si>
    <t>Подпрограмма  «Обеспечение деятельности Шаумянской централизованной клубной системы» муниципальной программы "Культура Шаумянского сельского поселения Туапсинского района"</t>
  </si>
  <si>
    <t>14 2 01 22440</t>
  </si>
  <si>
    <t>Реализация мероприятий подпрограммы «Комплектование книжных фондов библиотек  Шаумянского сельского поселения Туапсинского района» муниципальной программы "Культура Шаумянского сельского поселения Туапсинского района"</t>
  </si>
  <si>
    <t>14 2 01 00000</t>
  </si>
  <si>
    <r>
      <t xml:space="preserve">Отдельные мероприятия подпрограммы «Комплектование книжных фондов библиотек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Шаумянского сельского поселения Туапсинского района» муниципальной программы "Культура Шаумянского сельского поселения Туапсинского района"</t>
    </r>
  </si>
  <si>
    <t>14 2 00 00000</t>
  </si>
  <si>
    <r>
      <t xml:space="preserve">Подпрограмма «Комплектование книжных фондов библиотек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Шаумянского сельского поселения Туапсинского района» муниципальной программы "Культура Шаумянского сельского поселения Туапсинского района"</t>
    </r>
  </si>
  <si>
    <t>14 1 01 00590</t>
  </si>
  <si>
    <t>14 1 01 00000</t>
  </si>
  <si>
    <t>Отдельные мероприятия подпрограммы «Обеспечение деятельности библиотек Шаумянского  сельского поселения Туапсинского района» муниципальной программы "Культура Шаумянского сельского поселения Туапсинского района"</t>
  </si>
  <si>
    <t>14 1 00 00000</t>
  </si>
  <si>
    <t>Подпрограмма «Обеспечение деятельности библиотек Шаумянского  сельского поселения Туапсинского района» муниципальной программы "Культура Шаумянского сельского поселения Туапсинского района"</t>
  </si>
  <si>
    <t>14 0 00 00000</t>
  </si>
  <si>
    <t xml:space="preserve">Муниципальная программа "Культура Шаумянского сельского поселения Туапсинского района" </t>
  </si>
  <si>
    <t xml:space="preserve">Культура и кинематография </t>
  </si>
  <si>
    <t>03 2 01 22330</t>
  </si>
  <si>
    <t>07</t>
  </si>
  <si>
    <t xml:space="preserve">Реализация мероприятий подпрограммы "Молодежь Шаумянского сельского поселения Туапсинского района" муниципальной программы «Поддержка социальной  сферы Шаумянского сельского поселения Туапсинского района» </t>
  </si>
  <si>
    <t>03 2 01 00000</t>
  </si>
  <si>
    <t xml:space="preserve">Отдельные мероприятия подпрограммы "Молодежь Шаумянского сельского поселения Туапсинского района" муниципальной программы «Поддержка социальной  сферы Шаумянского сельского поселения Туапсинского района» </t>
  </si>
  <si>
    <t>03 2 00 00000</t>
  </si>
  <si>
    <t xml:space="preserve">Подпрограмма "Молодежь Шаумянского сельского поселения Туапсинского района" муниципальной программы «Поддержка социальной  сферы Шаумянского сельского поселения Туапсинского района» </t>
  </si>
  <si>
    <t>Муниципальная программа «Поддержка социальной  сферы Шаумянского сельского поселения Туапсинского района»</t>
  </si>
  <si>
    <t>05</t>
  </si>
  <si>
    <t>13 4 01 00000</t>
  </si>
  <si>
    <t>Отдельные мероприятия подпрограммы «Прочие мероприятия по благоустройству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</si>
  <si>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13 4 00 00000</t>
  </si>
  <si>
    <t>Подпрограмма «Прочие мероприятия по благоустройству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</si>
  <si>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13 3 01 22430</t>
  </si>
  <si>
    <t>13 3 01 00000</t>
  </si>
  <si>
    <t>13 3 00 00000</t>
  </si>
  <si>
    <t>13 2 01 22430</t>
  </si>
  <si>
    <t>Реализация мероприятий подпрограммы «Организация мероприятий по борьбе с вредителями и сорной растительностью на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</si>
  <si>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13 2 01 00000</t>
  </si>
  <si>
    <t xml:space="preserve">05 </t>
  </si>
  <si>
    <t>Отдельные мероприятия подпрограммы «Организация мероприятий по борьбе с вредителями и сорной растительностьюе на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</si>
  <si>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13 2 00 00000</t>
  </si>
  <si>
    <t>Подпрограмма «Организация мероприятий по борьбе с вредителями и сорной растительностью на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</si>
  <si>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13 1 01 22430</t>
  </si>
  <si>
    <t>Реализация мероприятий подпрограммы «Организация уличного освещения на территории Шаумянского сельского поселения Туапсинского района" муниципальной программы "Благоустройство территории Шаумянского сельского поселения Туапсинского района"</t>
  </si>
  <si>
    <t>13 1 01 00000</t>
  </si>
  <si>
    <t>Отдельные мероприятия подпрограммы «Организация уличного освещения на территории Шаумянского сельского поселения Туапсинского района" муниципальной программы "Благоустройство территории Шаумянского сельского поселения Туапсинского района"</t>
  </si>
  <si>
    <t>13 1 00 00000</t>
  </si>
  <si>
    <t>Подпрограмма «Организация уличного освещения на территории Шаумянского сельского поселения Туапсинского района" муниципальной программы "Благоустройство территории Шаумянского сельского поселения Туапсинского района"</t>
  </si>
  <si>
    <t>13 0 00 00000</t>
  </si>
  <si>
    <t xml:space="preserve">Муниципальная программа «Благоустройство территории Шаумянского сельского поселения Туапсинского района» </t>
  </si>
  <si>
    <t>12 0 01 22420</t>
  </si>
  <si>
    <t>02</t>
  </si>
  <si>
    <t>12 0 01 00000</t>
  </si>
  <si>
    <t>12 0 00 00000</t>
  </si>
  <si>
    <t>11 0 01 22410</t>
  </si>
  <si>
    <t>04</t>
  </si>
  <si>
    <t>Реализация мероприятий муниципальной программы «Поддержка субъектов малого и среднего предпринимательства Шаумянского сельского поселения Туапсинского района»</t>
  </si>
  <si>
    <t>11 0 01 00000</t>
  </si>
  <si>
    <t>12</t>
  </si>
  <si>
    <t>Отдельные мероприятия муниципальной программы «Поддержка субъектов малого и среднего предпринимательства Шаумянского сельского поселения Туапсинского района»</t>
  </si>
  <si>
    <t>11 0 00 00000</t>
  </si>
  <si>
    <t>Муниципальная программа «Поддержка субъектов малого и среднего предпринимательства Шаумянского сельского поселения Туапсинского района»</t>
  </si>
  <si>
    <t>10 0 01 21090</t>
  </si>
  <si>
    <t>09</t>
  </si>
  <si>
    <t>Реализация мероприятий муниципальной программы «Реконструкция, капитальный ремонт и ремонт улично-дорожной сети Шаумянского сельского поселения Туапсинского района»</t>
  </si>
  <si>
    <t>10 0 01 00000</t>
  </si>
  <si>
    <t>Отдельные мероприятия муниципальной программы «Реконструкция, капитальный ремонт и ремонт улично-дорожной сети Шаумянского сельского поселения Туапсинского района»</t>
  </si>
  <si>
    <t>10 0 00 00000</t>
  </si>
  <si>
    <t>Муниципальная программа «Реконструкция, капитальный ремонт и ремонт улично-дорожной сети Шаумянского сельского поселения Туапсинского района»</t>
  </si>
  <si>
    <t>07 4 01 22370</t>
  </si>
  <si>
    <t>Реализация мероприятий подпрограммы «Повышение безопасности дорожного движения в Шаумянском сельском поселении Туапсинского района» муниципальной программы "Безопасность жизнедеятельности Шаумянского сельского поселения Туапсинского района"</t>
  </si>
  <si>
    <t>07 4 01 00000</t>
  </si>
  <si>
    <t>Отдельные мероприятия подпрограммы «Повышение безопасности дорожного движения в Шаумянском сельском поселении Туапсинского района» муниципальной программы "Безопасность жизнедеятельности Шаумянского сельского поселения Туапсинского района"</t>
  </si>
  <si>
    <t>07 4 00 00000</t>
  </si>
  <si>
    <t>Подпрограммы «Повышение безопасности дорожного движения в Шаумянском сельском поселении Туапсинского района» муниципальной программы "Безопасность жизнедеятельности Шаумянского сельского поселения Туапсинского района"</t>
  </si>
  <si>
    <t>09 0 01 22390</t>
  </si>
  <si>
    <t>Реализация мероприятий муниципальной программы «Развитие личных подсобных хозяйств на территории Шаумянского сельского поселения Туапсинского района»</t>
  </si>
  <si>
    <t>09 0 01 00000</t>
  </si>
  <si>
    <t>Отдельные мероприятия муниципальной программы «Развитие личных подсобных хозяйств на территории Шаумянского сельского поселения Туапсинского района»</t>
  </si>
  <si>
    <t>09 0 00 00000</t>
  </si>
  <si>
    <t>Муниципальная программа «Развитие личных подсобных хозяйств на территории Шаумянского сельского поселения Туапсинского района»</t>
  </si>
  <si>
    <t>08 0 01 22390</t>
  </si>
  <si>
    <t>14</t>
  </si>
  <si>
    <t>Реализация мероприятий муниципальной программы «Противодействие коррупции на территории Шаумянского сельского поселения Туапсинского района»</t>
  </si>
  <si>
    <t>08 0 01 00000</t>
  </si>
  <si>
    <t>Отдельные мероприятия муниципальной программы «Противодействие коррупции на территории Шаумянского сельского поселения Туапсинского района»</t>
  </si>
  <si>
    <t>08 0 00 00000</t>
  </si>
  <si>
    <t>Муниципальная программа «Противодействие коррупции на территории Шаумянского сельского поселения Туапсинского района»</t>
  </si>
  <si>
    <t>07 3 01 22370</t>
  </si>
  <si>
    <t>Реализация мероприятий подпрограммы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</si>
  <si>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07 3 01 00000</t>
  </si>
  <si>
    <t>Отдельные мероприятия подпрограммы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</si>
  <si>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07 3 00 00000</t>
  </si>
  <si>
    <t>Подпрограмма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</si>
  <si>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07 2 01 22370</t>
  </si>
  <si>
    <t xml:space="preserve">Реализация мероприятий подпрограммы "Безопасность поселения" муниципальной программы «Безопасность жизнедеятельности населения Шаумянского сельского поселения Туапсинского района» </t>
  </si>
  <si>
    <t>07 2 01 00000</t>
  </si>
  <si>
    <t xml:space="preserve">Отдельные мероприятия подпрограммы "Безопасность поселения" муниципальной программы «Безопасность жизнедеятельности населения Шаумянского сельского поселения Туапсинского района» </t>
  </si>
  <si>
    <t>07 2 00 00000</t>
  </si>
  <si>
    <t xml:space="preserve">Подпрограмма "Безопасность поселения" муниципальной программы «Безопасность жизнедеятельности населения Шаумянского сельского поселения Туапсинского района» </t>
  </si>
  <si>
    <t>07 1 01 22360</t>
  </si>
  <si>
    <t>Реализация мероприятий подпрограммы «Обеспечение первичных мер пожарной безопасности в границах населенных пунктов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</si>
  <si>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07 1 01 00000</t>
  </si>
  <si>
    <t>Отдельные мероприятия подпрограммы «Обеспечение первичных мер пожарной безопасности в границах населенных пунктов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</si>
  <si>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07 1 00 00000</t>
  </si>
  <si>
    <t>Подпрограмма «Обеспечение первичных мер пожарной безопасности в границах населенных пунктов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</si>
  <si>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07 0 00 00000</t>
  </si>
  <si>
    <t>Муниципальная программа "Безопасность жизнедеятельности населения Шаумянского сельского поселения Туапсинского района"</t>
  </si>
  <si>
    <t xml:space="preserve">Реализация мероприятий подпрограммы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</si>
  <si>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06 4 01 22360</t>
  </si>
  <si>
    <t>06 4 01 00000</t>
  </si>
  <si>
    <t xml:space="preserve">Отдельные мероприятия подпрограммы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</si>
  <si>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06 4 00 00000</t>
  </si>
  <si>
    <t xml:space="preserve">Подпрограмма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</si>
  <si>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500</t>
  </si>
  <si>
    <t>06 3 01 21591</t>
  </si>
  <si>
    <t>Межбюджетные трансферты</t>
  </si>
  <si>
    <r>
      <t xml:space="preserve">Реализация мероприятий подпрограммы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  </r>
  </si>
  <si>
    <t>06 3 01 00000</t>
  </si>
  <si>
    <r>
      <t xml:space="preserve">Отдельные мероприятия подпрограммы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  </r>
  </si>
  <si>
    <t>06 3 00 00000</t>
  </si>
  <si>
    <r>
      <t xml:space="preserve">Подпрограмма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  </r>
  </si>
  <si>
    <t>06 2 01 21600</t>
  </si>
  <si>
    <t> 03</t>
  </si>
  <si>
    <t>03 </t>
  </si>
  <si>
    <t xml:space="preserve">Реализация мероприятий подпрограммы «Обеспечение безопасности людей на водных объектах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</si>
  <si>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>06 2 01 00000</t>
  </si>
  <si>
    <t xml:space="preserve">Отдельные мероприятия подпрограммы «Обеспечение безопасности людей на водных объектах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</si>
  <si>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>06 2 00 00000</t>
  </si>
  <si>
    <t xml:space="preserve">Подпрограмма «Обеспечение безопасности людей на водных объектах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</si>
  <si>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>06 1 01 21610</t>
  </si>
  <si>
    <t>Реализация мероприятий подпрограммы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</si>
  <si>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06 1 01 00000</t>
  </si>
  <si>
    <t xml:space="preserve">03 </t>
  </si>
  <si>
    <t>Отдельные мероприятия подпрограмма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</si>
  <si>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06 1 00 00000</t>
  </si>
  <si>
    <t>Подпрограмма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</si>
  <si>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06 0 00 00000</t>
  </si>
  <si>
    <t>Муниципальная программа «Обеспечение  национальной безопасности и правоохранительной деятельности на территории Шаумянского сельского поселения Туапсинского района»</t>
  </si>
  <si>
    <t>Защита населения  и территории  от чрезвычайных ситуаций природного и техногенного характера, гражданская оборона</t>
  </si>
  <si>
    <t>70 3 00 51180</t>
  </si>
  <si>
    <t>Осуществление первичного воинского учета на территориях, где отсутствуют военные комиссариаты</t>
  </si>
  <si>
    <t>70 3 00 00000</t>
  </si>
  <si>
    <t>Переданные межбюджетные трансферты в бюджеты поселений</t>
  </si>
  <si>
    <t>Обеспечение деятельности администрации Шаумянского сельского поселения Туапсинского района</t>
  </si>
  <si>
    <t>05 2 02 22350</t>
  </si>
  <si>
    <t>Реализация мероприятий подпрограммы "Организация информационного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</si>
  <si>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05 2 02 00000</t>
  </si>
  <si>
    <t>13</t>
  </si>
  <si>
    <t>Отдельные мероприятия подпрограммы "Организация информационного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</si>
  <si>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05 2 00 00000</t>
  </si>
  <si>
    <t>Подпрограмма "Организация информационного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</si>
  <si>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05 1 01 22350</t>
  </si>
  <si>
    <t>Реализация мероприятий подпрограммы "Развитие электронного документооборота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</si>
  <si>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05 1 01 00000</t>
  </si>
  <si>
    <t>Отдельные мероприятия подпрограммы "Развитие электронного документооборота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</si>
  <si>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05 1 00 00000</t>
  </si>
  <si>
    <t>Подпрограмма "Развитие электронного документооборота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</si>
  <si>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05 0 00 00000</t>
  </si>
  <si>
    <t xml:space="preserve">Муниципальная программа "Организация информационного и  программного обеспечения Шаумянского сельского поселения Туапсинского района"   </t>
  </si>
  <si>
    <t>04 0 00 00000</t>
  </si>
  <si>
    <t xml:space="preserve">Муниципальная программа " Социальная поддержка населения Шаумянского сельского поселения Туапсинского района"  </t>
  </si>
  <si>
    <t>02 2 02 22320</t>
  </si>
  <si>
    <t xml:space="preserve">Реализация мероприятий подпрограммы "Поддержка Шаумянского хуторского казачьего общества" муниципальной программы "Финансовая поддержка деятельности общественных объединений Шаумянского сельского поселения Туапсинского района" </t>
  </si>
  <si>
    <t>02 2 02 00000</t>
  </si>
  <si>
    <t xml:space="preserve">Отдельные мероприятия подпрограммы "Поддержка Шаумянского хуторского казачьего общества" муниципальной программы "Финансовая поддержка деятельности общественных объединений Шаумянского сельского поселения Туапсинского района" </t>
  </si>
  <si>
    <t>02 2 00 00000</t>
  </si>
  <si>
    <t xml:space="preserve">Подпрограмма "Поддержка Шаумянского хуторского казачьего общества" муниципальной программы "Финансовая поддержка деятельности общественных объединений Шаумянского сельского поселения Туапсинского района" </t>
  </si>
  <si>
    <t>02 1 01 22320</t>
  </si>
  <si>
    <t xml:space="preserve">Реализация мероприятий подпрограммы "Финансовая поддержка руководителей ТОС Шаумянского сельского поселения Туапсинского района" муниципальной программы «Финансовая поддержка деятельности общественных объединений Шаумянского сельского поселения Туапсинского района" </t>
  </si>
  <si>
    <t>02 1 01 00000</t>
  </si>
  <si>
    <t xml:space="preserve">Отдельные мероприятия подпрограммы "Финансовая поддержка руководителей ТОС Шаумянского сельского поселения Туапсинского района" муниципальной программы «Финансовая поддержка деятельности общественных объединений Шаумянского сельского поселения Туапсинского района" </t>
  </si>
  <si>
    <t>02 1 00 00000</t>
  </si>
  <si>
    <t xml:space="preserve">Подпрограмма "Финансовая поддержка руководителей ТОС Шаумянского сельского поселения Туапсинского района" муниципальной программы «Финансовая поддержка деятельности общественных объединений Шаумянского сельского поселения Туапсинского района" </t>
  </si>
  <si>
    <t>02 0 00 00000</t>
  </si>
  <si>
    <t>Муниципальная программа «Финансовая поддержка деятельности общественных объединений Шаумянского сельского поселения Туапсинского района»</t>
  </si>
  <si>
    <t>01 4 01 22310</t>
  </si>
  <si>
    <t>Реализация мероприятий подпрограммы "Управление имуществом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</si>
  <si>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01 4 01 00000</t>
  </si>
  <si>
    <t>Отдельные мероприятия подпрограммы "Управление имуществом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</si>
  <si>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01 4 00 00000</t>
  </si>
  <si>
    <t>Подпрограмма "Управление имуществом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</si>
  <si>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01 2 01 22300</t>
  </si>
  <si>
    <t>Реализация мероприятий подпрограммы "Повышение эффективности расходов бюджета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</si>
  <si>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01 2 01 00000</t>
  </si>
  <si>
    <t>Отдельные мероприятия подпрограммы "Повышение эффективности расходов бюджета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</si>
  <si>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01 2 00 00000</t>
  </si>
  <si>
    <t>Подпрограмма "Повышение эффективности расходов бюджета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</si>
  <si>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01 1 01 00590</t>
  </si>
  <si>
    <t xml:space="preserve">Иные бюджетные ассигнования </t>
  </si>
  <si>
    <t>01 1 01 00000</t>
  </si>
  <si>
    <t>Отдельные мероприятия подпрограммы «Обеспечение деятельности централизованной бухгалтерии Шаумянского сельского поселения Туапсинского района» муниципальной программы "Обеспечение деятельности администрации Шаумянского сельского поселения Туапсинского района"</t>
  </si>
  <si>
    <t>01 1 00 00000</t>
  </si>
  <si>
    <t>Подпрограмма «Обеспечение деятельности централизованной бухгалтерии Шаумянского сельского поселения Туапсинского района» муниципальной программы "Обеспечение деятельности администрации Шаумянского сельского поселения Туапсинского района"</t>
  </si>
  <si>
    <t>01 0 00 00000</t>
  </si>
  <si>
    <t>Муниципальная программа "Обеспечение деятельности администрации Шаумянского сельского поселения Туапсинского района"</t>
  </si>
  <si>
    <t>70 5 00 10490</t>
  </si>
  <si>
    <t>Резервные фонды администрации Шаумянского сельского поселения Туапсинского района</t>
  </si>
  <si>
    <t>70 5 00 00000</t>
  </si>
  <si>
    <t>Финансовое обеспчечение непредвиденных расходов</t>
  </si>
  <si>
    <t>Резервные фонды</t>
  </si>
  <si>
    <t>70 4 00 21200</t>
  </si>
  <si>
    <t>06</t>
  </si>
  <si>
    <t>Расходы на обеспечение функций органов местного самоуправления по передаваемым полномочиям поселений (по осуществлению внутреннего муниципального финансового контроля)</t>
  </si>
  <si>
    <t>70 4 00 00000</t>
  </si>
  <si>
    <t>Внутренний муниципальный финансовый контроль</t>
  </si>
  <si>
    <t>71 1 00 21190</t>
  </si>
  <si>
    <t>Расходы на обеспечение функций органов местного самоуправления по передаваемым полномочиям поселений (по осуществлению полномочий контрольно-счетного органа)</t>
  </si>
  <si>
    <t>71 1 00 00000</t>
  </si>
  <si>
    <t>Обеспечение деятельности контрольно-счетного органа</t>
  </si>
  <si>
    <t>71 0 00 00000</t>
  </si>
  <si>
    <t>Представительный орган местного самоуправления - Совет Шаумянского сельского поселения Туапсинского района</t>
  </si>
  <si>
    <t>70 3 00 60190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</si>
  <si>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</si>
  <si>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Осуществление отдельных полномочий Краснодарского края</t>
  </si>
  <si>
    <t>70 2 00 00190</t>
  </si>
  <si>
    <t>Расходы на обеспечение функций органов местного самоуправления</t>
  </si>
  <si>
    <t>70 2 00 00000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</si>
  <si>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</si>
  <si>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70 1 00 00190</t>
  </si>
  <si>
    <t>70 1 00 00000</t>
  </si>
  <si>
    <t>Обеспечение деятельности высшего органа исполнительной власти   муниципального образования Шаумянское сельское поселение Туапсинского района</t>
  </si>
  <si>
    <t>70 0 00 00000</t>
  </si>
  <si>
    <t>Высшее должностное лицо муниципального образования Шаумянское сельское поселение Туапсинского района</t>
  </si>
  <si>
    <t>ВСЕГО</t>
  </si>
  <si>
    <t>ВР</t>
  </si>
  <si>
    <t>ЦСР</t>
  </si>
  <si>
    <t>ПР</t>
  </si>
  <si>
    <t>Рз</t>
  </si>
  <si>
    <t>Наименование показателя</t>
  </si>
  <si>
    <t>Реализация мероприятий подпрограммы "Профессиональная переподготовка кадров работников МКУК "Шаумянская централизованная клубная система" муниципальной программы "Культура Шаумянского сельского поселения Туапсинского района"</t>
  </si>
  <si>
    <t>Отдельные мероприятия подпрограммы "Профессиональная переподготовка кадров работников МКУК "Шаумянская централизованная клубная система"  муниципальной программы "Культура Шаумянского сельского поселения Туапсинского района"</t>
  </si>
  <si>
    <t>Подпрограмма "Профессиональная переподготовка кадров работников МКУК "Шаумянская централизованная клубная система" муниципальной программы "Культура Шаумянского сельского поселения Туапсинского района "</t>
  </si>
  <si>
    <t>Отдельные мероприятия подпрограммы «Организация мероприятий по борьбе с вредителями и сорной растительностью на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</si>
  <si>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992</t>
  </si>
  <si>
    <t>Обеспечение деятельности высшего органа исполнительной власти   Шаумянского сельского поселения Туапсинского района</t>
  </si>
  <si>
    <t>Высшее должностное лицо Шаумянского сельского поселения Туапсинского района</t>
  </si>
  <si>
    <t>Администрация Шаумянского сельского поселения Туапсинского района</t>
  </si>
  <si>
    <t>00</t>
  </si>
  <si>
    <t>Вед</t>
  </si>
  <si>
    <t>Туапсинского района                                                             Ж.М.Низельник</t>
  </si>
  <si>
    <t xml:space="preserve">Шаумянского сельского поселения  </t>
  </si>
  <si>
    <t>Уменьшение прочих остатков денежных средств бюджета поселения</t>
  </si>
  <si>
    <t>992 01 05 02 01 10 0000610</t>
  </si>
  <si>
    <t>Уменьшение прочих остатков денежных средств бюджета</t>
  </si>
  <si>
    <t>992 01 05 02 01 00 0000610</t>
  </si>
  <si>
    <t>Уменьшение прочих остатков средств бюджета</t>
  </si>
  <si>
    <t>992 01 05 02 00 00 0000610</t>
  </si>
  <si>
    <t>Уменьшение остатков средств бюджета</t>
  </si>
  <si>
    <t>992 01 05 00 00 00 0000610</t>
  </si>
  <si>
    <t>Увеличение прочих остатков денежных средств бюджета поселения</t>
  </si>
  <si>
    <t>992 01 05 02 01 10 0000510</t>
  </si>
  <si>
    <t>Увеличение прочих остатков денежных средств бюджета</t>
  </si>
  <si>
    <t>992 01 05 02 01 00 0000510</t>
  </si>
  <si>
    <t>Увеличение прочих остатков средств бюджета</t>
  </si>
  <si>
    <t>992 01 05 02 00 00 0000510</t>
  </si>
  <si>
    <t>Увеличение остатков средств бюджета</t>
  </si>
  <si>
    <t>992 01 05 00 00 00 0000510</t>
  </si>
  <si>
    <t>Источники внутреннего финансирования дефицита бюджета</t>
  </si>
  <si>
    <t>000 00 00 00 00 00 0000000</t>
  </si>
  <si>
    <r>
      <t xml:space="preserve">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(тыс. рублей)</t>
    </r>
  </si>
  <si>
    <t xml:space="preserve">Источники финансирования дефицита бюджета, </t>
  </si>
  <si>
    <t xml:space="preserve">                                </t>
  </si>
  <si>
    <t>800</t>
  </si>
  <si>
    <t>20.</t>
  </si>
  <si>
    <t>19.</t>
  </si>
  <si>
    <t>Закупка товаров, работ и услуг для государственных нужд</t>
  </si>
  <si>
    <t>18.</t>
  </si>
  <si>
    <t>17.</t>
  </si>
  <si>
    <t>15.</t>
  </si>
  <si>
    <t>Подпрограмма "Профессиональная переподготовка кадров работников МКУК "Шаумянская централизованная клубная система"  муниципальной программы "Культура Шаумянского сельского поселения Туапсинского района "</t>
  </si>
  <si>
    <t>14.</t>
  </si>
  <si>
    <t>13.</t>
  </si>
  <si>
    <t>12.</t>
  </si>
  <si>
    <t>11.</t>
  </si>
  <si>
    <t>Муниципальная программа «Реконструкция, капитальный ремонт и ремонт улично-дорожной сети Шаумянского сельского поселения Туапсинского районад»</t>
  </si>
  <si>
    <t>10.</t>
  </si>
  <si>
    <t>Реализация мероприятий муниципальной программы «Противодействие коррупции на территории Шаумянского сельского поселения Туапсинского районад»</t>
  </si>
  <si>
    <t>Отдельные мероприятия подпрограммы «Обеспечение первичных мер пожарной безопасности в границах населенных пунктов Шаумянского сельского поселения Туапсинского районад» муниципальной программы "Безопасность жизнедеятельности населения Шаумянского сельского поселения Туапсинского района"</t>
  </si>
  <si>
    <t xml:space="preserve">Реализация мероприятий подпрограммы «Обеспечение безопасности людей на водных объектах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районад" </t>
  </si>
  <si>
    <t>Отдельные мероприятия подпрограммы "Организация информационного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 "</t>
  </si>
  <si>
    <t>Муниципальная программа «Поддержка  социальной сферы Шаумянского сельского поселения Туапсинского района»</t>
  </si>
  <si>
    <t>Муниципальная программа «Развитие систем коммунальной инфраструктуры на территории  Шаумянского сельского поселения Туапсинского района»</t>
  </si>
  <si>
    <t>Отдельные мероприятия муниципальной программы «Развитие систем коммунальной инфраструктуры на территории  Шаумянского сельского поселения Туапсинского района»</t>
  </si>
  <si>
    <t>Реализация мероприятий муниципальной программы «Развитие систем коммунальной инфраструктуры на территории  Шаумянского сельского поселения Туапсинского района»</t>
  </si>
  <si>
    <t>Муниципальная программа «Развитие систем коммунальной инфраструктуры на территории  Шаумянского сельского поселения Туапсинского районад»</t>
  </si>
  <si>
    <t>Исполнение судебных актов Российской Федерации и мировых соглашений по возмещению причиненного вреда</t>
  </si>
  <si>
    <t>70 2 00 10555</t>
  </si>
  <si>
    <t>Социальное обеспечение и иные выплаты населению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</si>
  <si>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</si>
  <si>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</si>
  <si>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Объем поступлений доходов в бюджет Шаумянского сельского поселения Туапсинского района по кодам видов (подвидов) доходов на 2019 год</t>
  </si>
  <si>
    <t>2141,0</t>
  </si>
  <si>
    <t>1074,9</t>
  </si>
  <si>
    <t>576</t>
  </si>
  <si>
    <t>1130</t>
  </si>
  <si>
    <t>252</t>
  </si>
  <si>
    <t>30</t>
  </si>
  <si>
    <t>Распределение бюджетных ассигнований   по разделам и подразделам классификации расходов бюджета Шаумянского сельского поселения Туапсинского района на 2019 год</t>
  </si>
  <si>
    <t xml:space="preserve"> перечень статей источников финансирования дефицита бюджета Шаумянского сельского поселения Туапсинского района  на 2019 год</t>
  </si>
  <si>
    <t>2019 год</t>
  </si>
  <si>
    <t>Реализация мероприятий подпрограммы «Улучшение санитарного состояния и внешнего облика Шаумянского сельского поселения Туапсинского район» муниципальной программы "Благоустройство территории Шаумянского сельского поселения Туапсинского района"</t>
  </si>
  <si>
    <t>Отдельные мероприятия подпрограммы «Улучшение санитарного состояния и внешнего облика Шаумянского сельского поселения Туапсинского район» муниципальной программы "Благоустройство территории Шаумянского сельского поселения Туапсинского района"</t>
  </si>
  <si>
    <t>Подпрограмма «Улучшение санитарного состояния и внешнего облика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</si>
  <si>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Отдельные мероприятия подпрограммы «Улучшение санитарного состояния и внешнего облика Шаумянского сельского поселения Туапсинского район»  муниципальной программы "Благоустройство территории Шаумянского сельского поселения Туапсинского района"</t>
  </si>
  <si>
    <t>Подпрограмма «Улучшение санитарного состояния и внешнего облика Шаумянского сельского поселения Туапсинского район» муниципальной программы "Благоустройство территории Шаумянского сельского поселения Туапсинского района"</t>
  </si>
  <si>
    <t>Отдельные мероприятия подпрограммы «Улучшение санитарного состояния и внешнего облика Шаумянского сельского поселения Туапсинского район»  муниципальной программы "Благоустройство территории Шаумянского сельского поселения Туапсинского района "</t>
  </si>
  <si>
    <t>16.</t>
  </si>
  <si>
    <t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 группам видов расходов классификации расходов бюджета Шаумянского сельского поселения Туапсинского района на 2019 год</t>
  </si>
  <si>
    <t xml:space="preserve">Ведомственная структура расходов бюджета 
Шаумянского сельского поселения Туапсинского района на 2019 год
</t>
  </si>
  <si>
    <r>
      <t>Распределение бюджетных ассигнований по целевым статьям (муниципальным программам Шаумянского сельского поселения Туапсинского района и непрограммным направлениям деятельности), группам видов расходов классификации расходов бюджета на 2019 год</t>
    </r>
    <r>
      <rPr>
        <sz val="14"/>
        <color theme="1"/>
        <rFont val="Times New Roman"/>
        <family val="1"/>
        <charset val="204"/>
      </rPr>
      <t xml:space="preserve">   (тыс.руб.)</t>
    </r>
  </si>
  <si>
    <t>2 02 15001 10 0000150</t>
  </si>
  <si>
    <t>2 02 35118 10 0000150</t>
  </si>
  <si>
    <t>2 02 30024 10 0000150</t>
  </si>
  <si>
    <t>2 02 40014 10 0000150</t>
  </si>
  <si>
    <t>992 2 02 15001 10 0000150</t>
  </si>
  <si>
    <t>992 2 02 30024 10 0000150</t>
  </si>
  <si>
    <t>992 2 02 35118 10 0000150</t>
  </si>
  <si>
    <t>000 2 02 40000 00 0000000</t>
  </si>
  <si>
    <t>Иные межбюджетные трансферты, передаваемые бюджетам сельских поселений, в том числе:</t>
  </si>
  <si>
    <t>992 2 02 40014 10 0000150</t>
  </si>
  <si>
    <t>06 4 01 21620</t>
  </si>
  <si>
    <t xml:space="preserve">                                к решению Совета</t>
  </si>
  <si>
    <t xml:space="preserve">                                                                                                                                                       к решению Совета</t>
  </si>
  <si>
    <t xml:space="preserve">                                      к решению Совета</t>
  </si>
  <si>
    <t>2 18 60010 10 0000150</t>
  </si>
  <si>
    <t>2 19 60010 10 0000150</t>
  </si>
  <si>
    <t xml:space="preserve">                                ПРИЛОЖЕНИЕ № 1</t>
  </si>
  <si>
    <t xml:space="preserve">"ПРИЛОЖЕНИЕ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решением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Шаумянского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Туапсинского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от 24.12.2018г. № 180 </t>
  </si>
  <si>
    <t>000 2 02 20000 00 0000000</t>
  </si>
  <si>
    <t>Субсидии от других бюджетов бюджетной системы Российской Федерации, в том числе:</t>
  </si>
  <si>
    <t>992 2 02 29999 10 0000150</t>
  </si>
  <si>
    <t xml:space="preserve">"ПРИЛОЖЕНИЕ №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решением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от 24.12.2018г. №180 </t>
  </si>
  <si>
    <t>992 2 18 60010 10 0000150</t>
  </si>
  <si>
    <t>992 2 19 60010 10 0000150</t>
  </si>
  <si>
    <t xml:space="preserve">"ПРИЛОЖЕНИЕ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решением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от 24.12.2018г. №180 </t>
  </si>
  <si>
    <t xml:space="preserve">Субсидии на ликвидацию последствий чрезвычайных ситуаций на автомобильных дорогах общего пользования местного значения </t>
  </si>
  <si>
    <t xml:space="preserve"> 2 02 29999 10 0000150</t>
  </si>
  <si>
    <t>10 0  01 2S2490</t>
  </si>
  <si>
    <t>Финансовое обеспечение непредвиденных расходов</t>
  </si>
  <si>
    <t>70 7 00 00000</t>
  </si>
  <si>
    <t>Средства из резервного фонда администрации муниципального образования Туапсинский район на проведение аварийно-спасательных работ в результате паводка, вызванного сильными ливневыми дождями 24 октября 2018 года</t>
  </si>
  <si>
    <t>70 7 00 10490</t>
  </si>
  <si>
    <t xml:space="preserve">"ПРИЛОЖЕНИЕ №7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решением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от 24.12.2018г. №180                                                                                              </t>
  </si>
  <si>
    <t xml:space="preserve">"ПРИЛОЖЕНИЕ №8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решением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от 24.12.2018г. №180     </t>
  </si>
  <si>
    <t xml:space="preserve">"ПРИЛОЖЕНИЕ № 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решением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от 24.12.2018г. №180 </t>
  </si>
  <si>
    <t xml:space="preserve">"ПРИЛОЖЕНИЕ № 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решением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от 24.12.2018г. №180 </t>
  </si>
  <si>
    <t>10 0  02 S2490</t>
  </si>
  <si>
    <t>Подпрограмма "Строительство, реконструкция, капитальный ремонт и ремонт автомобильных дорог общего пользования местного значения на территории поселения " муниципальной программы "реконструкция, капитальный ремонт и ремонт улично-дорожной сети Шаумянскогосельского поселения Туапсинского района"</t>
  </si>
  <si>
    <t>Ведущий специалист по финансовым вопрсам администрации Шаумянского сельского поселения Туапсинского района</t>
  </si>
  <si>
    <t>Ведущий специалист по финансовым вопросам</t>
  </si>
  <si>
    <t xml:space="preserve">                                                                                                                                                       ПРИЛОЖЕНИЕ № 2</t>
  </si>
  <si>
    <t xml:space="preserve">                           ПРИЛОЖЕНИЕ № 3</t>
  </si>
  <si>
    <t>Субсидия на реализацию мероприятий по предупреждению и ликвидации чрезвычайных ситуаций, стихийных бедствий и их последствий,выполняемых в рамках специальных решений</t>
  </si>
  <si>
    <t>Н.Ю. Куртгельдыева</t>
  </si>
  <si>
    <t>Н.Ю.Куртгельдыева</t>
  </si>
  <si>
    <t>06 5 00 00000</t>
  </si>
  <si>
    <t>06 5 01 00000</t>
  </si>
  <si>
    <t>06 5 01 S0060</t>
  </si>
  <si>
    <t>Подпрограмма "Предупреждение и ликвидация ЧС, стихийных бедствий и их  последствий"</t>
  </si>
  <si>
    <t xml:space="preserve">Отдельные мероприятия по неотложным аварийно-восстановительным работам по санитарной очистке и откачке воды на территории населенных пунктов Шаумянского сельского поселения Туапсинского района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</si>
  <si>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 xml:space="preserve">Реализация  мероприятий по неотложным аварийно-восстановительным работам по санитарной очистке и откачке воды на территории населенных пунктов Шаумянского сельского поселения Туапсинского района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</si>
  <si>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Софинансирование по участию в предупреждении и ликвидации чрезвычайной ситуации</t>
  </si>
  <si>
    <t>2 02 29999 10 0000 150</t>
  </si>
  <si>
    <t>Субсидия на дополнительную помощь местным бюджетам для решения социально значимых вопросов  местного значения</t>
  </si>
  <si>
    <t>13 4 01 S0050</t>
  </si>
  <si>
    <t>13 4 01 22430</t>
  </si>
  <si>
    <t>Дополнительная помощь местным бюджетам для решения социально значимых вопросов  местного значения</t>
  </si>
  <si>
    <t>Реализация мероприятий подпрограммы «Прочие мероприятия по благоустройству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</si>
  <si>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2 02 49999 10 0000 150</t>
  </si>
  <si>
    <t>Обеспечение проведения выборов и референдумов</t>
  </si>
  <si>
    <t>Проведение выборов</t>
  </si>
  <si>
    <t>70 6 00 00000</t>
  </si>
  <si>
    <t>70 6 00 21250</t>
  </si>
  <si>
    <t>Проведение выборов Совета депутатов Шаумянского сельского поселения Туапсинского района</t>
  </si>
  <si>
    <t>21.</t>
  </si>
  <si>
    <t>1 16 51040 02 0000140</t>
  </si>
  <si>
    <t>000 2 00 00000 00 0000000</t>
  </si>
  <si>
    <t xml:space="preserve">Молодежная политика </t>
  </si>
  <si>
    <t>06 1 01 21000</t>
  </si>
  <si>
    <t>06 2 01 21000</t>
  </si>
  <si>
    <t>Мероприятия предупреждению и ликвидации чрезвычайных ситуаций</t>
  </si>
  <si>
    <t>10 0 02 S2490</t>
  </si>
  <si>
    <t>10 0 02 00000</t>
  </si>
  <si>
    <t>06 3 01 21000</t>
  </si>
  <si>
    <t>06 4 01 21000</t>
  </si>
  <si>
    <t>01 0 00 0000</t>
  </si>
  <si>
    <t xml:space="preserve">Муниципальная программа "Оказание социальной помощи ветеранам Великой Отечественной Войны и отдельным категориям граждан Шаумянского сельского поселения Туапсинског района" муниципальной программы " Социальная поддержка населения Шаумянского сельского поселения Туапсинского района"  </t>
  </si>
  <si>
    <t>Обеспечение пожарной безопастности</t>
  </si>
  <si>
    <t>06 1 01 20000</t>
  </si>
  <si>
    <t>Подпрограммы "Повышение безопасности дорожного движения в Шаумянском сельском поселении Туапсинского района» муниципальной программы "Безопасность жизнедеятельности Шаумянского сельского поселения Туапсинского района"</t>
  </si>
  <si>
    <t>Муниципальная программа  "Безопастность жизнедеятельности населения Шаумянского сельского поселения Туапсинского района"</t>
  </si>
  <si>
    <t>Капитальный ремонт автомобильных дорог Шаумянского сельского поселения Туапсинского района на 2019 год</t>
  </si>
  <si>
    <t>Ликвидация последствий чрезвычайных ситуаций на автомобильных дорог общего пользования местного значения</t>
  </si>
  <si>
    <t>06 3 01 20000</t>
  </si>
  <si>
    <t>06 4 01 20000</t>
  </si>
  <si>
    <t>06 5 01 S0000</t>
  </si>
  <si>
    <t xml:space="preserve">Муниципальная программа «Безопасность жизнедеятельности населения Шаумянского сельского поселения Туапсинского района  </t>
  </si>
  <si>
    <t>Высше</t>
  </si>
  <si>
    <t xml:space="preserve"> Муниципальной программы «Безопасность жизнедеятельности населения Шаумянского сельского поселения Туапсинского района» </t>
  </si>
  <si>
    <t>2 19 35118 10 0000 150</t>
  </si>
  <si>
    <t xml:space="preserve">Возврат остатков субвенций на осуществление первичного воинского учета на территориях, где отсутствуют военные коммиссариаты в бюджетов сельских поселений  </t>
  </si>
  <si>
    <t>Прочие межбюджетные трансферты, передаваемые бюджетам сельских поселений</t>
  </si>
  <si>
    <t>992 2 19 35118 10 0000 150</t>
  </si>
  <si>
    <t>992 2 02 49999 10 0000 150</t>
  </si>
  <si>
    <t>7 05 00 10 490</t>
  </si>
  <si>
    <t xml:space="preserve">Средства из резервного фонда администрации муниципального образования Туапсинский район </t>
  </si>
  <si>
    <t>70 5 00 10 490</t>
  </si>
  <si>
    <t>600</t>
  </si>
  <si>
    <t>Субсидии некоммерческим организациям (за исключение государственых(муниципальных) учереждений)</t>
  </si>
  <si>
    <t xml:space="preserve">                                    Туапсинского района                                         от 25.06.2019 г. №203 </t>
  </si>
  <si>
    <t xml:space="preserve">от 25.06.2019 г . №203 </t>
  </si>
  <si>
    <t>от 25.06.2019 г.      №203</t>
  </si>
  <si>
    <t>Средства из резервного фонда администрации муниципального образования Туапсинский район</t>
  </si>
  <si>
    <t xml:space="preserve">ПРИЛОЖЕНИЕ №7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от 25.06.2019  №203                                                                                                                                                                                </t>
  </si>
  <si>
    <t>ПРИЛОЖЕНИЕ № 6                                                                                        к решению Совета  Шаумянского сельского поселения Туапсинского района                                                                          от 25.06.2019г.  №203</t>
  </si>
  <si>
    <t>ПРИЛОЖЕНИЕ №    5                        к  решению Совета  Шаумянского   сельского поселения      Туапсинского района                                                    от 25.06.2019    № 203</t>
  </si>
  <si>
    <t>ПРИЛОЖЕНИЕ №   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Совета                                                                                  Шаумянского сельского поселения          Туапсинского  района                                               от 25.06.2019 г. №203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</si>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</sst>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7" fillId="0" borderId="0"/>
  </cellStyleXfs>
  <cellXfs count="605">
    <xf numFmtId="0" fontId="0" fillId="0" borderId="0" xfId="0"/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indent="15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2" fillId="0" borderId="0" xfId="0" applyFont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2" borderId="0" xfId="0" applyFill="1"/>
    <xf numFmtId="0" fontId="1" fillId="0" borderId="0" xfId="0" applyFont="1" applyAlignment="1"/>
    <xf numFmtId="0" fontId="6" fillId="0" borderId="0" xfId="0" applyFont="1"/>
    <xf numFmtId="165" fontId="9" fillId="2" borderId="7" xfId="0" applyNumberFormat="1" applyFont="1" applyFill="1" applyBorder="1" applyAlignment="1">
      <alignment horizontal="center" vertical="center" wrapText="1"/>
    </xf>
    <xf numFmtId="0" fontId="0" fillId="0" borderId="0" xfId="0" applyFont="1"/>
    <xf numFmtId="49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0" fillId="0" borderId="0" xfId="0" applyFont="1"/>
    <xf numFmtId="0" fontId="5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7" xfId="0" applyFont="1" applyBorder="1"/>
    <xf numFmtId="0" fontId="1" fillId="0" borderId="0" xfId="0" applyFont="1" applyAlignment="1">
      <alignment horizontal="right"/>
    </xf>
    <xf numFmtId="0" fontId="11" fillId="0" borderId="0" xfId="0" applyFont="1"/>
    <xf numFmtId="0" fontId="5" fillId="2" borderId="4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1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164" fontId="8" fillId="3" borderId="27" xfId="0" applyNumberFormat="1" applyFont="1" applyFill="1" applyBorder="1" applyAlignment="1">
      <alignment horizontal="center" vertical="center" wrapText="1"/>
    </xf>
    <xf numFmtId="49" fontId="4" fillId="3" borderId="28" xfId="0" applyNumberFormat="1" applyFont="1" applyFill="1" applyBorder="1" applyAlignment="1">
      <alignment horizontal="center" vertical="center" wrapText="1"/>
    </xf>
    <xf numFmtId="49" fontId="4" fillId="2" borderId="28" xfId="0" applyNumberFormat="1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vertical="center" wrapText="1"/>
    </xf>
    <xf numFmtId="164" fontId="9" fillId="3" borderId="2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164" fontId="9" fillId="4" borderId="30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justify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justify" vertical="center" wrapText="1"/>
    </xf>
    <xf numFmtId="164" fontId="9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justify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3" fillId="0" borderId="0" xfId="0" applyFont="1" applyFill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164" fontId="4" fillId="3" borderId="23" xfId="0" applyNumberFormat="1" applyFont="1" applyFill="1" applyBorder="1" applyAlignment="1">
      <alignment horizontal="center" vertical="center" wrapText="1"/>
    </xf>
    <xf numFmtId="49" fontId="4" fillId="3" borderId="23" xfId="0" applyNumberFormat="1" applyFont="1" applyFill="1" applyBorder="1" applyAlignment="1">
      <alignment horizontal="center" vertical="center" wrapText="1"/>
    </xf>
    <xf numFmtId="49" fontId="4" fillId="2" borderId="23" xfId="0" applyNumberFormat="1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164" fontId="4" fillId="3" borderId="20" xfId="0" applyNumberFormat="1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164" fontId="9" fillId="4" borderId="14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49" fontId="4" fillId="3" borderId="19" xfId="0" applyNumberFormat="1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0" fillId="0" borderId="7" xfId="0" applyFont="1" applyFill="1" applyBorder="1"/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165" fontId="5" fillId="3" borderId="20" xfId="0" applyNumberFormat="1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3" borderId="3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4" fontId="5" fillId="3" borderId="39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0" fontId="4" fillId="3" borderId="33" xfId="0" applyFont="1" applyFill="1" applyBorder="1" applyAlignment="1">
      <alignment vertical="center" wrapText="1"/>
    </xf>
    <xf numFmtId="0" fontId="4" fillId="3" borderId="40" xfId="0" applyFont="1" applyFill="1" applyBorder="1" applyAlignment="1">
      <alignment horizontal="center" vertical="center" wrapText="1"/>
    </xf>
    <xf numFmtId="49" fontId="4" fillId="3" borderId="21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164" fontId="8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justify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justify" vertical="center"/>
    </xf>
    <xf numFmtId="0" fontId="5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vertical="center" wrapText="1"/>
    </xf>
    <xf numFmtId="0" fontId="6" fillId="0" borderId="0" xfId="0" applyFont="1" applyAlignment="1"/>
    <xf numFmtId="0" fontId="6" fillId="0" borderId="12" xfId="0" applyFont="1" applyBorder="1" applyAlignment="1"/>
    <xf numFmtId="0" fontId="0" fillId="0" borderId="7" xfId="0" applyFont="1" applyBorder="1"/>
    <xf numFmtId="0" fontId="0" fillId="0" borderId="17" xfId="0" applyFont="1" applyBorder="1" applyAlignment="1"/>
    <xf numFmtId="0" fontId="0" fillId="0" borderId="16" xfId="0" applyFont="1" applyBorder="1" applyAlignment="1"/>
    <xf numFmtId="0" fontId="5" fillId="3" borderId="14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0" fillId="0" borderId="0" xfId="0" applyFill="1"/>
    <xf numFmtId="0" fontId="8" fillId="0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" fontId="0" fillId="0" borderId="0" xfId="0" applyNumberFormat="1"/>
    <xf numFmtId="0" fontId="16" fillId="0" borderId="3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4" fillId="3" borderId="0" xfId="0" applyFont="1" applyFill="1" applyBorder="1" applyAlignment="1">
      <alignment vertical="center" wrapText="1"/>
    </xf>
    <xf numFmtId="0" fontId="6" fillId="0" borderId="7" xfId="0" applyFont="1" applyBorder="1"/>
    <xf numFmtId="0" fontId="6" fillId="0" borderId="17" xfId="0" applyFont="1" applyBorder="1" applyAlignment="1"/>
    <xf numFmtId="0" fontId="6" fillId="0" borderId="16" xfId="0" applyFont="1" applyBorder="1" applyAlignment="1"/>
    <xf numFmtId="0" fontId="5" fillId="3" borderId="4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vertical="center" wrapText="1"/>
    </xf>
    <xf numFmtId="0" fontId="6" fillId="0" borderId="0" xfId="0" applyFont="1" applyBorder="1" applyAlignment="1"/>
    <xf numFmtId="0" fontId="6" fillId="0" borderId="0" xfId="0" applyFont="1" applyBorder="1"/>
    <xf numFmtId="49" fontId="4" fillId="3" borderId="1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164" fontId="5" fillId="4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5" fillId="4" borderId="1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vertical="center"/>
    </xf>
    <xf numFmtId="0" fontId="4" fillId="3" borderId="2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3" borderId="4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9" fillId="2" borderId="14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164" fontId="4" fillId="4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65" fontId="5" fillId="3" borderId="14" xfId="0" applyNumberFormat="1" applyFont="1" applyFill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wrapText="1"/>
    </xf>
    <xf numFmtId="0" fontId="5" fillId="0" borderId="14" xfId="0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left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164" fontId="9" fillId="3" borderId="14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3" fontId="1" fillId="2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justify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3" borderId="42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3" fontId="1" fillId="2" borderId="1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justify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3" fontId="2" fillId="2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4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3" borderId="3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44" xfId="0" applyFont="1" applyFill="1" applyBorder="1" applyAlignment="1">
      <alignment vertical="center" wrapText="1"/>
    </xf>
    <xf numFmtId="49" fontId="4" fillId="3" borderId="40" xfId="0" applyNumberFormat="1" applyFont="1" applyFill="1" applyBorder="1" applyAlignment="1">
      <alignment horizontal="center" vertical="center" wrapText="1"/>
    </xf>
    <xf numFmtId="49" fontId="4" fillId="2" borderId="40" xfId="0" applyNumberFormat="1" applyFont="1" applyFill="1" applyBorder="1" applyAlignment="1">
      <alignment horizontal="center" vertical="center" wrapText="1"/>
    </xf>
    <xf numFmtId="49" fontId="5" fillId="3" borderId="40" xfId="0" applyNumberFormat="1" applyFont="1" applyFill="1" applyBorder="1" applyAlignment="1">
      <alignment horizontal="center" vertical="center" wrapText="1"/>
    </xf>
    <xf numFmtId="164" fontId="4" fillId="3" borderId="35" xfId="0" applyNumberFormat="1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49" fontId="4" fillId="3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3" borderId="14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3" fontId="1" fillId="2" borderId="2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justify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vertical="center" wrapText="1"/>
    </xf>
    <xf numFmtId="0" fontId="4" fillId="3" borderId="45" xfId="0" applyFont="1" applyFill="1" applyBorder="1" applyAlignment="1">
      <alignment horizontal="center" vertical="center" wrapText="1"/>
    </xf>
    <xf numFmtId="49" fontId="4" fillId="3" borderId="45" xfId="0" applyNumberFormat="1" applyFont="1" applyFill="1" applyBorder="1" applyAlignment="1">
      <alignment horizontal="center" vertical="center" wrapText="1"/>
    </xf>
    <xf numFmtId="49" fontId="4" fillId="2" borderId="45" xfId="0" applyNumberFormat="1" applyFont="1" applyFill="1" applyBorder="1" applyAlignment="1">
      <alignment horizontal="center" vertical="center" wrapText="1"/>
    </xf>
    <xf numFmtId="164" fontId="4" fillId="3" borderId="45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justify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9" fillId="0" borderId="14" xfId="0" applyNumberFormat="1" applyFont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vertical="center" wrapText="1"/>
    </xf>
    <xf numFmtId="49" fontId="8" fillId="2" borderId="21" xfId="0" applyNumberFormat="1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0" fontId="20" fillId="0" borderId="14" xfId="0" applyFont="1" applyBorder="1"/>
    <xf numFmtId="0" fontId="21" fillId="0" borderId="4" xfId="0" applyFont="1" applyBorder="1" applyAlignment="1">
      <alignment horizontal="center"/>
    </xf>
    <xf numFmtId="49" fontId="9" fillId="4" borderId="2" xfId="0" applyNumberFormat="1" applyFont="1" applyFill="1" applyBorder="1" applyAlignment="1">
      <alignment horizontal="center" vertical="center" wrapText="1"/>
    </xf>
    <xf numFmtId="49" fontId="5" fillId="4" borderId="0" xfId="0" applyNumberFormat="1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vertical="center" wrapText="1"/>
    </xf>
    <xf numFmtId="49" fontId="9" fillId="4" borderId="14" xfId="0" applyNumberFormat="1" applyFont="1" applyFill="1" applyBorder="1" applyAlignment="1">
      <alignment horizontal="center" vertical="center" wrapText="1"/>
    </xf>
    <xf numFmtId="0" fontId="21" fillId="4" borderId="48" xfId="0" applyFont="1" applyFill="1" applyBorder="1"/>
    <xf numFmtId="164" fontId="5" fillId="4" borderId="46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vertic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49" fontId="4" fillId="3" borderId="35" xfId="0" applyNumberFormat="1" applyFont="1" applyFill="1" applyBorder="1" applyAlignment="1">
      <alignment horizontal="center" vertical="center" wrapText="1"/>
    </xf>
    <xf numFmtId="49" fontId="4" fillId="2" borderId="50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49" fontId="8" fillId="5" borderId="3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4" borderId="4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vertical="center" wrapText="1"/>
    </xf>
    <xf numFmtId="49" fontId="5" fillId="4" borderId="40" xfId="0" applyNumberFormat="1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vertical="center" wrapText="1"/>
    </xf>
    <xf numFmtId="164" fontId="5" fillId="4" borderId="35" xfId="0" applyNumberFormat="1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vertic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164" fontId="5" fillId="6" borderId="3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/>
    <xf numFmtId="164" fontId="5" fillId="4" borderId="6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49" fontId="8" fillId="2" borderId="35" xfId="0" applyNumberFormat="1" applyFont="1" applyFill="1" applyBorder="1" applyAlignment="1">
      <alignment horizontal="center" vertical="center" wrapText="1"/>
    </xf>
    <xf numFmtId="0" fontId="0" fillId="2" borderId="48" xfId="0" applyFont="1" applyFill="1" applyBorder="1"/>
    <xf numFmtId="0" fontId="4" fillId="2" borderId="47" xfId="0" applyFont="1" applyFill="1" applyBorder="1" applyAlignment="1">
      <alignment vertical="center" wrapText="1"/>
    </xf>
    <xf numFmtId="0" fontId="20" fillId="2" borderId="4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20" fillId="2" borderId="11" xfId="0" applyFont="1" applyFill="1" applyBorder="1"/>
    <xf numFmtId="164" fontId="4" fillId="2" borderId="4" xfId="0" applyNumberFormat="1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vertical="center" wrapText="1"/>
    </xf>
    <xf numFmtId="0" fontId="1" fillId="0" borderId="53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6" fillId="2" borderId="17" xfId="0" applyFont="1" applyFill="1" applyBorder="1"/>
    <xf numFmtId="164" fontId="5" fillId="2" borderId="7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wrapText="1"/>
    </xf>
    <xf numFmtId="0" fontId="4" fillId="5" borderId="14" xfId="0" applyFont="1" applyFill="1" applyBorder="1" applyAlignment="1">
      <alignment vertical="center" wrapText="1"/>
    </xf>
    <xf numFmtId="49" fontId="8" fillId="5" borderId="14" xfId="0" applyNumberFormat="1" applyFont="1" applyFill="1" applyBorder="1" applyAlignment="1">
      <alignment horizontal="center" vertical="center" wrapText="1"/>
    </xf>
    <xf numFmtId="49" fontId="4" fillId="5" borderId="14" xfId="0" applyNumberFormat="1" applyFont="1" applyFill="1" applyBorder="1" applyAlignment="1">
      <alignment horizontal="center" vertical="center" wrapText="1"/>
    </xf>
    <xf numFmtId="164" fontId="4" fillId="5" borderId="14" xfId="0" applyNumberFormat="1" applyFont="1" applyFill="1" applyBorder="1" applyAlignment="1">
      <alignment horizontal="center" vertical="center" wrapText="1"/>
    </xf>
    <xf numFmtId="164" fontId="8" fillId="5" borderId="14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justify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0" fontId="13" fillId="6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horizontal="center" vertical="center" wrapText="1"/>
    </xf>
    <xf numFmtId="49" fontId="4" fillId="6" borderId="7" xfId="0" applyNumberFormat="1" applyFont="1" applyFill="1" applyBorder="1" applyAlignment="1">
      <alignment horizontal="center" vertical="center" wrapText="1"/>
    </xf>
    <xf numFmtId="164" fontId="4" fillId="6" borderId="7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5" fontId="2" fillId="0" borderId="15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49" fontId="5" fillId="4" borderId="14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164" fontId="5" fillId="4" borderId="14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45"/>
  <sheetViews>
    <sheetView topLeftCell="A13" zoomScale="98" zoomScaleNormal="98" workbookViewId="0">
      <selection activeCell="B34" sqref="B34"/>
    </sheetView>
  </sheetViews>
  <sheetFormatPr defaultRowHeight="15" x14ac:dyDescent="0.25"/>
  <cols>
    <col min="1" max="1" width="31.140625" style="28" customWidth="1"/>
    <col min="2" max="2" width="65.28515625" customWidth="1"/>
    <col min="3" max="3" width="19.42578125" style="22" customWidth="1"/>
  </cols>
  <sheetData>
    <row r="1" spans="1:6" ht="18.75" x14ac:dyDescent="0.25">
      <c r="A1" s="2"/>
      <c r="B1" s="531" t="s">
        <v>490</v>
      </c>
      <c r="C1" s="531"/>
    </row>
    <row r="2" spans="1:6" ht="18.75" x14ac:dyDescent="0.25">
      <c r="A2" s="2"/>
      <c r="B2" s="531" t="s">
        <v>485</v>
      </c>
      <c r="C2" s="531"/>
    </row>
    <row r="3" spans="1:6" ht="18.75" x14ac:dyDescent="0.25">
      <c r="A3" s="2"/>
      <c r="B3" s="531" t="s">
        <v>93</v>
      </c>
      <c r="C3" s="531"/>
    </row>
    <row r="4" spans="1:6" ht="18.75" x14ac:dyDescent="0.25">
      <c r="A4" s="2"/>
      <c r="B4" s="531" t="s">
        <v>94</v>
      </c>
      <c r="C4" s="531"/>
    </row>
    <row r="5" spans="1:6" ht="22.5" customHeight="1" x14ac:dyDescent="0.25">
      <c r="A5" s="23"/>
      <c r="B5" s="540" t="s">
        <v>574</v>
      </c>
      <c r="C5" s="540"/>
      <c r="E5" t="s">
        <v>2</v>
      </c>
    </row>
    <row r="6" spans="1:6" ht="127.5" customHeight="1" x14ac:dyDescent="0.25">
      <c r="A6" s="23"/>
      <c r="B6" s="540" t="s">
        <v>491</v>
      </c>
      <c r="C6" s="540"/>
      <c r="D6" s="351"/>
    </row>
    <row r="7" spans="1:6" ht="21.75" customHeight="1" x14ac:dyDescent="0.25">
      <c r="A7" s="537" t="s">
        <v>454</v>
      </c>
      <c r="B7" s="537"/>
      <c r="C7" s="537"/>
      <c r="D7" s="6"/>
    </row>
    <row r="8" spans="1:6" ht="21" customHeight="1" x14ac:dyDescent="0.25">
      <c r="A8" s="537"/>
      <c r="B8" s="537"/>
      <c r="C8" s="537"/>
      <c r="D8" s="6"/>
    </row>
    <row r="9" spans="1:6" ht="23.25" customHeight="1" x14ac:dyDescent="0.3">
      <c r="B9" s="536" t="s">
        <v>113</v>
      </c>
      <c r="C9" s="536"/>
      <c r="D9" s="6"/>
      <c r="F9" s="46"/>
    </row>
    <row r="10" spans="1:6" ht="6.75" customHeight="1" x14ac:dyDescent="0.25">
      <c r="A10" s="538" t="s">
        <v>8</v>
      </c>
      <c r="B10" s="532" t="s">
        <v>9</v>
      </c>
      <c r="C10" s="534" t="s">
        <v>10</v>
      </c>
      <c r="D10" s="6"/>
    </row>
    <row r="11" spans="1:6" ht="9.75" customHeight="1" x14ac:dyDescent="0.25">
      <c r="A11" s="539"/>
      <c r="B11" s="533"/>
      <c r="C11" s="535"/>
      <c r="D11" s="6"/>
    </row>
    <row r="12" spans="1:6" ht="24.75" customHeight="1" thickBot="1" x14ac:dyDescent="0.3">
      <c r="A12" s="24" t="s">
        <v>99</v>
      </c>
      <c r="B12" s="7" t="s">
        <v>11</v>
      </c>
      <c r="C12" s="51">
        <f>C13+C14+C18+C19+C20+C21+C22</f>
        <v>5208.8999999999996</v>
      </c>
      <c r="D12" s="542"/>
    </row>
    <row r="13" spans="1:6" ht="27" customHeight="1" thickBot="1" x14ac:dyDescent="0.3">
      <c r="A13" s="34" t="s">
        <v>100</v>
      </c>
      <c r="B13" s="8" t="s">
        <v>12</v>
      </c>
      <c r="C13" s="33" t="s">
        <v>455</v>
      </c>
      <c r="D13" s="542"/>
    </row>
    <row r="14" spans="1:6" ht="42.75" customHeight="1" x14ac:dyDescent="0.25">
      <c r="A14" s="25" t="s">
        <v>101</v>
      </c>
      <c r="B14" s="545" t="s">
        <v>112</v>
      </c>
      <c r="C14" s="550" t="s">
        <v>456</v>
      </c>
      <c r="D14" s="542"/>
    </row>
    <row r="15" spans="1:6" ht="41.25" customHeight="1" x14ac:dyDescent="0.25">
      <c r="A15" s="25" t="s">
        <v>102</v>
      </c>
      <c r="B15" s="546"/>
      <c r="C15" s="551"/>
      <c r="D15" s="6"/>
    </row>
    <row r="16" spans="1:6" ht="27" customHeight="1" x14ac:dyDescent="0.25">
      <c r="A16" s="25" t="s">
        <v>103</v>
      </c>
      <c r="B16" s="546"/>
      <c r="C16" s="551"/>
      <c r="D16" s="6"/>
    </row>
    <row r="17" spans="1:12" ht="32.25" customHeight="1" thickBot="1" x14ac:dyDescent="0.3">
      <c r="A17" s="34" t="s">
        <v>104</v>
      </c>
      <c r="B17" s="547"/>
      <c r="C17" s="552"/>
      <c r="D17" s="6"/>
    </row>
    <row r="18" spans="1:12" ht="63.75" customHeight="1" thickBot="1" x14ac:dyDescent="0.3">
      <c r="A18" s="34" t="s">
        <v>105</v>
      </c>
      <c r="B18" s="9" t="s">
        <v>86</v>
      </c>
      <c r="C18" s="33" t="s">
        <v>457</v>
      </c>
      <c r="D18" s="6"/>
    </row>
    <row r="19" spans="1:12" ht="28.5" customHeight="1" thickBot="1" x14ac:dyDescent="0.3">
      <c r="A19" s="34" t="s">
        <v>106</v>
      </c>
      <c r="B19" s="9" t="s">
        <v>13</v>
      </c>
      <c r="C19" s="33" t="s">
        <v>458</v>
      </c>
      <c r="D19" s="6"/>
    </row>
    <row r="20" spans="1:12" ht="99.75" customHeight="1" thickBot="1" x14ac:dyDescent="0.3">
      <c r="A20" s="34" t="s">
        <v>96</v>
      </c>
      <c r="B20" s="49" t="s">
        <v>87</v>
      </c>
      <c r="C20" s="33" t="s">
        <v>459</v>
      </c>
      <c r="D20" s="6"/>
    </row>
    <row r="21" spans="1:12" ht="51.75" customHeight="1" thickBot="1" x14ac:dyDescent="0.3">
      <c r="A21" s="34" t="s">
        <v>97</v>
      </c>
      <c r="B21" s="10" t="s">
        <v>88</v>
      </c>
      <c r="C21" s="33" t="s">
        <v>460</v>
      </c>
      <c r="D21" s="6"/>
    </row>
    <row r="22" spans="1:12" ht="87.75" customHeight="1" thickBot="1" x14ac:dyDescent="0.3">
      <c r="A22" s="441" t="s">
        <v>539</v>
      </c>
      <c r="B22" s="35" t="s">
        <v>111</v>
      </c>
      <c r="C22" s="33" t="s">
        <v>117</v>
      </c>
      <c r="D22" s="6"/>
    </row>
    <row r="23" spans="1:12" ht="30" customHeight="1" thickBot="1" x14ac:dyDescent="0.3">
      <c r="A23" s="24" t="s">
        <v>98</v>
      </c>
      <c r="B23" s="11" t="s">
        <v>14</v>
      </c>
      <c r="C23" s="414">
        <f>C24+C25+C26+C27+C29+C30+C31+C32+C34+C28</f>
        <v>59862.729999999996</v>
      </c>
      <c r="D23" s="6"/>
      <c r="J23" s="26"/>
      <c r="L23" s="22"/>
    </row>
    <row r="24" spans="1:12" ht="49.5" customHeight="1" thickBot="1" x14ac:dyDescent="0.3">
      <c r="A24" s="34" t="s">
        <v>474</v>
      </c>
      <c r="B24" s="10" t="s">
        <v>89</v>
      </c>
      <c r="C24" s="356">
        <v>20607.900000000001</v>
      </c>
      <c r="D24" s="6"/>
      <c r="J24" s="26"/>
      <c r="L24" s="22"/>
    </row>
    <row r="25" spans="1:12" ht="65.25" customHeight="1" thickBot="1" x14ac:dyDescent="0.3">
      <c r="A25" s="342" t="s">
        <v>500</v>
      </c>
      <c r="B25" s="42" t="s">
        <v>499</v>
      </c>
      <c r="C25" s="352">
        <v>36258.199999999997</v>
      </c>
      <c r="D25" s="6"/>
      <c r="J25" s="26"/>
      <c r="L25" s="22"/>
    </row>
    <row r="26" spans="1:12" ht="96.75" customHeight="1" thickBot="1" x14ac:dyDescent="0.3">
      <c r="A26" s="342" t="s">
        <v>500</v>
      </c>
      <c r="B26" s="42" t="s">
        <v>516</v>
      </c>
      <c r="C26" s="352">
        <v>920</v>
      </c>
      <c r="D26" s="6"/>
      <c r="J26" s="26"/>
      <c r="L26" s="22"/>
    </row>
    <row r="27" spans="1:12" ht="96.75" customHeight="1" thickBot="1" x14ac:dyDescent="0.3">
      <c r="A27" s="394" t="s">
        <v>526</v>
      </c>
      <c r="B27" s="42" t="s">
        <v>527</v>
      </c>
      <c r="C27" s="352">
        <v>500</v>
      </c>
      <c r="D27" s="6"/>
      <c r="J27" s="26"/>
      <c r="L27" s="22"/>
    </row>
    <row r="28" spans="1:12" ht="52.5" customHeight="1" thickBot="1" x14ac:dyDescent="0.3">
      <c r="A28" s="394" t="s">
        <v>532</v>
      </c>
      <c r="B28" s="524" t="s">
        <v>565</v>
      </c>
      <c r="C28" s="352">
        <v>845.13</v>
      </c>
      <c r="D28" s="6"/>
      <c r="J28" s="26"/>
      <c r="L28" s="22"/>
    </row>
    <row r="29" spans="1:12" ht="105" customHeight="1" thickBot="1" x14ac:dyDescent="0.3">
      <c r="A29" s="41" t="s">
        <v>476</v>
      </c>
      <c r="B29" s="42" t="s">
        <v>91</v>
      </c>
      <c r="C29" s="65">
        <v>3.8</v>
      </c>
    </row>
    <row r="30" spans="1:12" ht="69.75" customHeight="1" thickBot="1" x14ac:dyDescent="0.3">
      <c r="A30" s="41" t="s">
        <v>475</v>
      </c>
      <c r="B30" s="52" t="s">
        <v>90</v>
      </c>
      <c r="C30" s="66">
        <v>221.7</v>
      </c>
    </row>
    <row r="31" spans="1:12" ht="98.25" customHeight="1" thickBot="1" x14ac:dyDescent="0.3">
      <c r="A31" s="342" t="s">
        <v>477</v>
      </c>
      <c r="B31" s="354" t="s">
        <v>114</v>
      </c>
      <c r="C31" s="355">
        <v>506.9</v>
      </c>
    </row>
    <row r="32" spans="1:12" ht="96.75" customHeight="1" thickBot="1" x14ac:dyDescent="0.3">
      <c r="A32" s="353" t="s">
        <v>488</v>
      </c>
      <c r="B32" s="343" t="s">
        <v>452</v>
      </c>
      <c r="C32" s="344">
        <v>1</v>
      </c>
    </row>
    <row r="33" spans="1:11" ht="96.75" customHeight="1" thickBot="1" x14ac:dyDescent="0.3">
      <c r="A33" s="353" t="s">
        <v>489</v>
      </c>
      <c r="B33" s="343" t="s">
        <v>453</v>
      </c>
      <c r="C33" s="344">
        <f>-650.03+650</f>
        <v>-2.9999999999972715E-2</v>
      </c>
    </row>
    <row r="34" spans="1:11" ht="84" customHeight="1" thickBot="1" x14ac:dyDescent="0.3">
      <c r="A34" s="353" t="s">
        <v>563</v>
      </c>
      <c r="B34" s="343" t="s">
        <v>564</v>
      </c>
      <c r="C34" s="344">
        <v>-1.9</v>
      </c>
    </row>
    <row r="35" spans="1:11" ht="22.5" customHeight="1" thickBot="1" x14ac:dyDescent="0.35">
      <c r="A35" s="47" t="s">
        <v>15</v>
      </c>
      <c r="B35" s="548">
        <f>C23+C12</f>
        <v>65071.63</v>
      </c>
      <c r="C35" s="549"/>
    </row>
    <row r="36" spans="1:11" ht="15" customHeight="1" x14ac:dyDescent="0.25">
      <c r="A36" s="543" t="s">
        <v>16</v>
      </c>
      <c r="B36" s="543"/>
      <c r="C36" s="543"/>
    </row>
    <row r="37" spans="1:11" ht="13.5" customHeight="1" x14ac:dyDescent="0.25">
      <c r="A37" s="544"/>
      <c r="B37" s="544"/>
      <c r="C37" s="544"/>
    </row>
    <row r="38" spans="1:11" ht="15.75" hidden="1" x14ac:dyDescent="0.25">
      <c r="A38" s="544"/>
      <c r="B38" s="544"/>
      <c r="C38" s="544"/>
      <c r="D38" s="36"/>
      <c r="E38" s="36"/>
      <c r="F38" s="36"/>
      <c r="G38" s="36"/>
      <c r="H38" s="36"/>
      <c r="I38" s="36"/>
      <c r="J38" s="36"/>
      <c r="K38" s="36"/>
    </row>
    <row r="39" spans="1:11" ht="6" customHeight="1" x14ac:dyDescent="0.25">
      <c r="A39" s="544"/>
      <c r="B39" s="544"/>
      <c r="C39" s="544"/>
    </row>
    <row r="40" spans="1:11" ht="15" customHeight="1" x14ac:dyDescent="0.25">
      <c r="A40" s="544"/>
      <c r="B40" s="544"/>
      <c r="C40" s="544"/>
    </row>
    <row r="42" spans="1:11" ht="18.75" x14ac:dyDescent="0.25">
      <c r="A42" s="26" t="s">
        <v>513</v>
      </c>
      <c r="B42" s="43"/>
    </row>
    <row r="43" spans="1:11" ht="18.75" x14ac:dyDescent="0.25">
      <c r="A43" s="26" t="s">
        <v>5</v>
      </c>
    </row>
    <row r="44" spans="1:11" ht="18.75" x14ac:dyDescent="0.25">
      <c r="A44" s="26" t="s">
        <v>6</v>
      </c>
    </row>
    <row r="45" spans="1:11" ht="18.75" x14ac:dyDescent="0.3">
      <c r="A45" s="27" t="s">
        <v>92</v>
      </c>
      <c r="B45" s="541" t="s">
        <v>517</v>
      </c>
      <c r="C45" s="541"/>
    </row>
  </sheetData>
  <mergeCells count="17">
    <mergeCell ref="B45:C45"/>
    <mergeCell ref="D12:D14"/>
    <mergeCell ref="A36:C40"/>
    <mergeCell ref="B14:B17"/>
    <mergeCell ref="B35:C35"/>
    <mergeCell ref="C14:C17"/>
    <mergeCell ref="B1:C1"/>
    <mergeCell ref="B2:C2"/>
    <mergeCell ref="B3:C3"/>
    <mergeCell ref="B4:C4"/>
    <mergeCell ref="B10:B11"/>
    <mergeCell ref="C10:C11"/>
    <mergeCell ref="B9:C9"/>
    <mergeCell ref="A7:C8"/>
    <mergeCell ref="A10:A11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2"/>
  <sheetViews>
    <sheetView view="pageBreakPreview" topLeftCell="A2" zoomScale="60" zoomScaleNormal="100" workbookViewId="0">
      <selection activeCell="C14" sqref="C14"/>
    </sheetView>
  </sheetViews>
  <sheetFormatPr defaultRowHeight="15" x14ac:dyDescent="0.25"/>
  <cols>
    <col min="1" max="1" width="41.85546875" customWidth="1"/>
    <col min="2" max="3" width="53.85546875" customWidth="1"/>
  </cols>
  <sheetData>
    <row r="1" spans="1:4" ht="18.75" x14ac:dyDescent="0.25">
      <c r="A1" s="3"/>
    </row>
    <row r="2" spans="1:4" ht="18.75" x14ac:dyDescent="0.25">
      <c r="A2" s="531" t="s">
        <v>514</v>
      </c>
      <c r="B2" s="531"/>
      <c r="C2" s="531"/>
    </row>
    <row r="3" spans="1:4" ht="18.75" x14ac:dyDescent="0.25">
      <c r="A3" s="531" t="s">
        <v>486</v>
      </c>
      <c r="B3" s="531"/>
      <c r="C3" s="531"/>
    </row>
    <row r="4" spans="1:4" ht="18.75" x14ac:dyDescent="0.25">
      <c r="A4" s="531" t="s">
        <v>107</v>
      </c>
      <c r="B4" s="531"/>
      <c r="C4" s="531"/>
    </row>
    <row r="5" spans="1:4" ht="18.75" x14ac:dyDescent="0.25">
      <c r="A5" s="531" t="s">
        <v>108</v>
      </c>
      <c r="B5" s="531"/>
      <c r="C5" s="531"/>
    </row>
    <row r="6" spans="1:4" ht="18.75" x14ac:dyDescent="0.3">
      <c r="A6" s="3"/>
      <c r="B6" s="557" t="s">
        <v>575</v>
      </c>
      <c r="C6" s="557"/>
    </row>
    <row r="7" spans="1:4" ht="124.5" customHeight="1" x14ac:dyDescent="0.25">
      <c r="A7" s="1"/>
      <c r="C7" s="350" t="s">
        <v>495</v>
      </c>
      <c r="D7" s="351"/>
    </row>
    <row r="8" spans="1:4" ht="18.75" x14ac:dyDescent="0.25">
      <c r="A8" s="2"/>
    </row>
    <row r="9" spans="1:4" ht="62.25" customHeight="1" x14ac:dyDescent="0.25">
      <c r="A9" s="537" t="s">
        <v>17</v>
      </c>
      <c r="B9" s="537"/>
      <c r="C9" s="537"/>
      <c r="D9" s="537"/>
    </row>
    <row r="10" spans="1:4" ht="19.5" thickBot="1" x14ac:dyDescent="0.3">
      <c r="A10" s="556" t="s">
        <v>7</v>
      </c>
      <c r="B10" s="556"/>
      <c r="C10" s="556"/>
    </row>
    <row r="11" spans="1:4" ht="48.75" customHeight="1" thickBot="1" x14ac:dyDescent="0.3">
      <c r="A11" s="554" t="s">
        <v>8</v>
      </c>
      <c r="B11" s="554" t="s">
        <v>9</v>
      </c>
      <c r="C11" s="555" t="s">
        <v>10</v>
      </c>
      <c r="D11" s="6"/>
    </row>
    <row r="12" spans="1:4" ht="15.75" hidden="1" thickBot="1" x14ac:dyDescent="0.3">
      <c r="A12" s="554"/>
      <c r="B12" s="554"/>
      <c r="C12" s="555"/>
      <c r="D12" s="6"/>
    </row>
    <row r="13" spans="1:4" ht="78.75" customHeight="1" thickBot="1" x14ac:dyDescent="0.3">
      <c r="A13" s="357" t="s">
        <v>540</v>
      </c>
      <c r="B13" s="346" t="s">
        <v>17</v>
      </c>
      <c r="C13" s="415">
        <f>C14+C16+C21+C24+C26+C27+H15+C28</f>
        <v>59862.7</v>
      </c>
      <c r="D13" s="6"/>
    </row>
    <row r="14" spans="1:4" ht="47.25" customHeight="1" thickBot="1" x14ac:dyDescent="0.3">
      <c r="A14" s="345" t="s">
        <v>116</v>
      </c>
      <c r="B14" s="346" t="s">
        <v>18</v>
      </c>
      <c r="C14" s="347">
        <f>C15</f>
        <v>20607.900000000001</v>
      </c>
      <c r="D14" s="6"/>
    </row>
    <row r="15" spans="1:4" ht="78.75" customHeight="1" thickBot="1" x14ac:dyDescent="0.3">
      <c r="A15" s="357" t="s">
        <v>478</v>
      </c>
      <c r="B15" s="42" t="s">
        <v>19</v>
      </c>
      <c r="C15" s="352">
        <v>20607.900000000001</v>
      </c>
      <c r="D15" s="6"/>
    </row>
    <row r="16" spans="1:4" ht="78.75" customHeight="1" thickBot="1" x14ac:dyDescent="0.3">
      <c r="A16" s="345" t="s">
        <v>492</v>
      </c>
      <c r="B16" s="346" t="s">
        <v>493</v>
      </c>
      <c r="C16" s="347">
        <f>C17+C18+C19+C20</f>
        <v>38523.329999999994</v>
      </c>
      <c r="D16" s="6"/>
    </row>
    <row r="17" spans="1:4" ht="78.75" customHeight="1" thickBot="1" x14ac:dyDescent="0.3">
      <c r="A17" s="342" t="s">
        <v>494</v>
      </c>
      <c r="B17" s="42" t="s">
        <v>499</v>
      </c>
      <c r="C17" s="352">
        <v>36258.199999999997</v>
      </c>
      <c r="D17" s="6"/>
    </row>
    <row r="18" spans="1:4" ht="106.5" customHeight="1" thickBot="1" x14ac:dyDescent="0.3">
      <c r="A18" s="342" t="s">
        <v>494</v>
      </c>
      <c r="B18" s="42" t="s">
        <v>516</v>
      </c>
      <c r="C18" s="352">
        <v>920</v>
      </c>
      <c r="D18" s="6"/>
    </row>
    <row r="19" spans="1:4" ht="106.5" customHeight="1" thickBot="1" x14ac:dyDescent="0.3">
      <c r="A19" s="342" t="s">
        <v>494</v>
      </c>
      <c r="B19" s="42" t="s">
        <v>527</v>
      </c>
      <c r="C19" s="352">
        <v>500</v>
      </c>
      <c r="D19" s="6"/>
    </row>
    <row r="20" spans="1:4" ht="83.25" customHeight="1" thickBot="1" x14ac:dyDescent="0.3">
      <c r="A20" s="342" t="s">
        <v>567</v>
      </c>
      <c r="B20" s="524" t="s">
        <v>565</v>
      </c>
      <c r="C20" s="352">
        <v>845.13</v>
      </c>
      <c r="D20" s="6"/>
    </row>
    <row r="21" spans="1:4" ht="81" customHeight="1" thickBot="1" x14ac:dyDescent="0.3">
      <c r="A21" s="345" t="s">
        <v>115</v>
      </c>
      <c r="B21" s="346" t="s">
        <v>20</v>
      </c>
      <c r="C21" s="347">
        <f>C22+C23</f>
        <v>225.5</v>
      </c>
      <c r="D21" s="6"/>
    </row>
    <row r="22" spans="1:4" ht="81" customHeight="1" thickBot="1" x14ac:dyDescent="0.3">
      <c r="A22" s="357" t="s">
        <v>479</v>
      </c>
      <c r="B22" s="359" t="s">
        <v>4</v>
      </c>
      <c r="C22" s="352">
        <v>3.8</v>
      </c>
      <c r="D22" s="6"/>
    </row>
    <row r="23" spans="1:4" ht="77.25" customHeight="1" thickBot="1" x14ac:dyDescent="0.3">
      <c r="A23" s="357" t="s">
        <v>480</v>
      </c>
      <c r="B23" s="42" t="s">
        <v>3</v>
      </c>
      <c r="C23" s="352">
        <v>221.7</v>
      </c>
      <c r="D23" s="6"/>
    </row>
    <row r="24" spans="1:4" ht="71.25" customHeight="1" thickBot="1" x14ac:dyDescent="0.3">
      <c r="A24" s="345" t="s">
        <v>481</v>
      </c>
      <c r="B24" s="346" t="s">
        <v>482</v>
      </c>
      <c r="C24" s="347">
        <f>C25</f>
        <v>506.9</v>
      </c>
      <c r="D24" s="6"/>
    </row>
    <row r="25" spans="1:4" ht="120.75" customHeight="1" thickBot="1" x14ac:dyDescent="0.3">
      <c r="A25" s="342" t="s">
        <v>483</v>
      </c>
      <c r="B25" s="343" t="s">
        <v>114</v>
      </c>
      <c r="C25" s="348">
        <v>506.9</v>
      </c>
    </row>
    <row r="26" spans="1:4" ht="104.25" customHeight="1" thickBot="1" x14ac:dyDescent="0.3">
      <c r="A26" s="361" t="s">
        <v>496</v>
      </c>
      <c r="B26" s="362" t="s">
        <v>452</v>
      </c>
      <c r="C26" s="358">
        <v>1</v>
      </c>
    </row>
    <row r="27" spans="1:4" ht="77.25" customHeight="1" x14ac:dyDescent="0.25">
      <c r="A27" s="518" t="s">
        <v>497</v>
      </c>
      <c r="B27" s="519" t="s">
        <v>453</v>
      </c>
      <c r="C27" s="520">
        <v>-0.03</v>
      </c>
    </row>
    <row r="28" spans="1:4" ht="101.25" customHeight="1" x14ac:dyDescent="0.25">
      <c r="A28" s="521" t="s">
        <v>566</v>
      </c>
      <c r="B28" s="522" t="s">
        <v>564</v>
      </c>
      <c r="C28" s="523">
        <v>-1.9</v>
      </c>
    </row>
    <row r="29" spans="1:4" ht="59.25" customHeight="1" x14ac:dyDescent="0.3">
      <c r="A29" s="360" t="s">
        <v>513</v>
      </c>
    </row>
    <row r="30" spans="1:4" ht="18.75" x14ac:dyDescent="0.25">
      <c r="A30" s="2" t="s">
        <v>5</v>
      </c>
    </row>
    <row r="31" spans="1:4" ht="18.75" x14ac:dyDescent="0.25">
      <c r="A31" s="2" t="s">
        <v>6</v>
      </c>
    </row>
    <row r="32" spans="1:4" ht="18.75" x14ac:dyDescent="0.3">
      <c r="A32" s="2" t="s">
        <v>109</v>
      </c>
      <c r="C32" s="553" t="s">
        <v>518</v>
      </c>
      <c r="D32" s="553"/>
    </row>
  </sheetData>
  <mergeCells count="11">
    <mergeCell ref="C32:D32"/>
    <mergeCell ref="A11:A12"/>
    <mergeCell ref="B11:B12"/>
    <mergeCell ref="C11:C12"/>
    <mergeCell ref="A2:C2"/>
    <mergeCell ref="A3:C3"/>
    <mergeCell ref="A4:C4"/>
    <mergeCell ref="A5:C5"/>
    <mergeCell ref="A9:D9"/>
    <mergeCell ref="A10:C10"/>
    <mergeCell ref="B6:C6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7"/>
  <sheetViews>
    <sheetView topLeftCell="A38" zoomScale="106" zoomScaleNormal="106" workbookViewId="0">
      <selection activeCell="F5" sqref="F5"/>
    </sheetView>
  </sheetViews>
  <sheetFormatPr defaultRowHeight="15" x14ac:dyDescent="0.25"/>
  <cols>
    <col min="1" max="1" width="6.5703125" customWidth="1"/>
    <col min="2" max="2" width="21.28515625" customWidth="1"/>
    <col min="3" max="3" width="50.85546875" customWidth="1"/>
    <col min="4" max="4" width="26.42578125" customWidth="1"/>
  </cols>
  <sheetData>
    <row r="1" spans="1:6" ht="18.75" x14ac:dyDescent="0.25">
      <c r="A1" s="2"/>
      <c r="B1" s="2"/>
      <c r="C1" s="540" t="s">
        <v>515</v>
      </c>
      <c r="D1" s="540"/>
    </row>
    <row r="2" spans="1:6" ht="18.75" x14ac:dyDescent="0.25">
      <c r="A2" s="2"/>
      <c r="B2" s="2"/>
      <c r="C2" s="540" t="s">
        <v>487</v>
      </c>
      <c r="D2" s="540"/>
    </row>
    <row r="3" spans="1:6" ht="18.75" x14ac:dyDescent="0.25">
      <c r="A3" s="2"/>
      <c r="B3" s="2"/>
      <c r="C3" s="540" t="s">
        <v>0</v>
      </c>
      <c r="D3" s="540"/>
    </row>
    <row r="4" spans="1:6" ht="45" customHeight="1" x14ac:dyDescent="0.25">
      <c r="A4" s="2"/>
      <c r="B4" s="2"/>
      <c r="C4" s="540" t="s">
        <v>573</v>
      </c>
      <c r="D4" s="540"/>
    </row>
    <row r="5" spans="1:6" ht="116.25" customHeight="1" x14ac:dyDescent="0.3">
      <c r="A5" s="1"/>
      <c r="C5" s="558" t="s">
        <v>498</v>
      </c>
      <c r="D5" s="558"/>
    </row>
    <row r="6" spans="1:6" ht="91.5" customHeight="1" x14ac:dyDescent="0.25">
      <c r="A6" s="559" t="s">
        <v>461</v>
      </c>
      <c r="B6" s="559"/>
      <c r="C6" s="559"/>
      <c r="D6" s="559"/>
      <c r="E6" s="50"/>
      <c r="F6" s="50"/>
    </row>
    <row r="7" spans="1:6" ht="19.5" thickBot="1" x14ac:dyDescent="0.3">
      <c r="A7" s="16"/>
    </row>
    <row r="8" spans="1:6" ht="74.25" customHeight="1" x14ac:dyDescent="0.25">
      <c r="A8" s="561" t="s">
        <v>21</v>
      </c>
      <c r="B8" s="561" t="s">
        <v>22</v>
      </c>
      <c r="C8" s="561" t="s">
        <v>23</v>
      </c>
      <c r="D8" s="18" t="s">
        <v>10</v>
      </c>
    </row>
    <row r="9" spans="1:6" ht="18.75" x14ac:dyDescent="0.25">
      <c r="A9" s="562"/>
      <c r="B9" s="562"/>
      <c r="C9" s="562"/>
      <c r="D9" s="19" t="s">
        <v>84</v>
      </c>
    </row>
    <row r="10" spans="1:6" ht="28.5" customHeight="1" x14ac:dyDescent="0.25">
      <c r="A10" s="12"/>
      <c r="B10" s="12"/>
      <c r="C10" s="13" t="s">
        <v>24</v>
      </c>
      <c r="D10" s="31">
        <f>D12+D19+D21+D25+D29+D34+D32+D36+D39</f>
        <v>68645.39</v>
      </c>
    </row>
    <row r="11" spans="1:6" ht="30.75" customHeight="1" x14ac:dyDescent="0.25">
      <c r="A11" s="12"/>
      <c r="B11" s="12"/>
      <c r="C11" s="17" t="s">
        <v>25</v>
      </c>
      <c r="D11" s="53"/>
    </row>
    <row r="12" spans="1:6" ht="34.5" customHeight="1" x14ac:dyDescent="0.25">
      <c r="A12" s="14" t="s">
        <v>26</v>
      </c>
      <c r="B12" s="20" t="s">
        <v>61</v>
      </c>
      <c r="C12" s="13" t="s">
        <v>27</v>
      </c>
      <c r="D12" s="61">
        <f>D13+D14+D15+D17+D18</f>
        <v>10544.699999999999</v>
      </c>
    </row>
    <row r="13" spans="1:6" ht="85.5" customHeight="1" x14ac:dyDescent="0.25">
      <c r="A13" s="12"/>
      <c r="B13" s="21" t="s">
        <v>62</v>
      </c>
      <c r="C13" s="15" t="s">
        <v>28</v>
      </c>
      <c r="D13" s="62">
        <v>756.2</v>
      </c>
    </row>
    <row r="14" spans="1:6" ht="110.25" customHeight="1" x14ac:dyDescent="0.25">
      <c r="A14" s="12"/>
      <c r="B14" s="21" t="s">
        <v>63</v>
      </c>
      <c r="C14" s="15" t="s">
        <v>29</v>
      </c>
      <c r="D14" s="63">
        <v>3668.2</v>
      </c>
    </row>
    <row r="15" spans="1:6" ht="96" customHeight="1" x14ac:dyDescent="0.25">
      <c r="A15" s="563"/>
      <c r="B15" s="564" t="s">
        <v>64</v>
      </c>
      <c r="C15" s="565" t="s">
        <v>30</v>
      </c>
      <c r="D15" s="560">
        <v>4.9000000000000004</v>
      </c>
    </row>
    <row r="16" spans="1:6" hidden="1" x14ac:dyDescent="0.25">
      <c r="A16" s="563"/>
      <c r="B16" s="564"/>
      <c r="C16" s="565"/>
      <c r="D16" s="560"/>
    </row>
    <row r="17" spans="1:4" ht="18.75" x14ac:dyDescent="0.25">
      <c r="A17" s="12"/>
      <c r="B17" s="21" t="s">
        <v>65</v>
      </c>
      <c r="C17" s="5" t="s">
        <v>31</v>
      </c>
      <c r="D17" s="62">
        <v>5</v>
      </c>
    </row>
    <row r="18" spans="1:4" ht="39" customHeight="1" x14ac:dyDescent="0.25">
      <c r="A18" s="12"/>
      <c r="B18" s="21" t="s">
        <v>66</v>
      </c>
      <c r="C18" s="15" t="s">
        <v>32</v>
      </c>
      <c r="D18" s="63">
        <v>6110.4</v>
      </c>
    </row>
    <row r="19" spans="1:4" ht="30" customHeight="1" x14ac:dyDescent="0.25">
      <c r="A19" s="14" t="s">
        <v>33</v>
      </c>
      <c r="B19" s="20" t="s">
        <v>67</v>
      </c>
      <c r="C19" s="13" t="s">
        <v>34</v>
      </c>
      <c r="D19" s="54">
        <f>D20</f>
        <v>221.7</v>
      </c>
    </row>
    <row r="20" spans="1:4" ht="59.25" customHeight="1" x14ac:dyDescent="0.25">
      <c r="A20" s="14"/>
      <c r="B20" s="21" t="s">
        <v>68</v>
      </c>
      <c r="C20" s="15" t="s">
        <v>35</v>
      </c>
      <c r="D20" s="53">
        <v>221.7</v>
      </c>
    </row>
    <row r="21" spans="1:4" ht="80.25" customHeight="1" x14ac:dyDescent="0.25">
      <c r="A21" s="14" t="s">
        <v>36</v>
      </c>
      <c r="B21" s="20" t="s">
        <v>69</v>
      </c>
      <c r="C21" s="13" t="s">
        <v>37</v>
      </c>
      <c r="D21" s="54">
        <f>D22+D23+D24</f>
        <v>3206.9</v>
      </c>
    </row>
    <row r="22" spans="1:4" ht="82.5" customHeight="1" x14ac:dyDescent="0.25">
      <c r="A22" s="14"/>
      <c r="B22" s="21" t="s">
        <v>70</v>
      </c>
      <c r="C22" s="15" t="s">
        <v>38</v>
      </c>
      <c r="D22" s="59">
        <v>3091.9</v>
      </c>
    </row>
    <row r="23" spans="1:4" ht="35.25" customHeight="1" x14ac:dyDescent="0.25">
      <c r="A23" s="14"/>
      <c r="B23" s="21" t="s">
        <v>71</v>
      </c>
      <c r="C23" s="15" t="s">
        <v>39</v>
      </c>
      <c r="D23" s="53">
        <v>70</v>
      </c>
    </row>
    <row r="24" spans="1:4" ht="72" customHeight="1" x14ac:dyDescent="0.25">
      <c r="A24" s="14"/>
      <c r="B24" s="21" t="s">
        <v>72</v>
      </c>
      <c r="C24" s="15" t="s">
        <v>40</v>
      </c>
      <c r="D24" s="53">
        <v>45</v>
      </c>
    </row>
    <row r="25" spans="1:4" ht="45.75" customHeight="1" x14ac:dyDescent="0.25">
      <c r="A25" s="14" t="s">
        <v>41</v>
      </c>
      <c r="B25" s="20" t="s">
        <v>73</v>
      </c>
      <c r="C25" s="13" t="s">
        <v>42</v>
      </c>
      <c r="D25" s="56">
        <f>D26+D27+D28</f>
        <v>39573.800000000003</v>
      </c>
    </row>
    <row r="26" spans="1:4" ht="45.75" customHeight="1" x14ac:dyDescent="0.25">
      <c r="A26" s="14"/>
      <c r="B26" s="21" t="s">
        <v>74</v>
      </c>
      <c r="C26" s="15" t="s">
        <v>43</v>
      </c>
      <c r="D26" s="53">
        <v>10</v>
      </c>
    </row>
    <row r="27" spans="1:4" ht="50.25" customHeight="1" x14ac:dyDescent="0.25">
      <c r="A27" s="14"/>
      <c r="B27" s="21" t="s">
        <v>75</v>
      </c>
      <c r="C27" s="15" t="s">
        <v>44</v>
      </c>
      <c r="D27" s="55">
        <v>39553.800000000003</v>
      </c>
    </row>
    <row r="28" spans="1:4" ht="73.5" customHeight="1" x14ac:dyDescent="0.25">
      <c r="A28" s="14"/>
      <c r="B28" s="21" t="s">
        <v>76</v>
      </c>
      <c r="C28" s="5" t="s">
        <v>45</v>
      </c>
      <c r="D28" s="55">
        <v>10</v>
      </c>
    </row>
    <row r="29" spans="1:4" ht="50.25" customHeight="1" x14ac:dyDescent="0.25">
      <c r="A29" s="14" t="s">
        <v>46</v>
      </c>
      <c r="B29" s="20" t="s">
        <v>77</v>
      </c>
      <c r="C29" s="13" t="s">
        <v>47</v>
      </c>
      <c r="D29" s="57">
        <f>D30+D31</f>
        <v>5039.09</v>
      </c>
    </row>
    <row r="30" spans="1:4" ht="32.25" customHeight="1" x14ac:dyDescent="0.25">
      <c r="A30" s="14"/>
      <c r="B30" s="21" t="s">
        <v>78</v>
      </c>
      <c r="C30" s="15" t="s">
        <v>48</v>
      </c>
      <c r="D30" s="58">
        <v>1489.09</v>
      </c>
    </row>
    <row r="31" spans="1:4" ht="40.5" customHeight="1" x14ac:dyDescent="0.25">
      <c r="A31" s="14"/>
      <c r="B31" s="21" t="s">
        <v>79</v>
      </c>
      <c r="C31" s="15" t="s">
        <v>49</v>
      </c>
      <c r="D31" s="59">
        <v>3550</v>
      </c>
    </row>
    <row r="32" spans="1:4" ht="39.75" customHeight="1" x14ac:dyDescent="0.25">
      <c r="A32" s="14" t="s">
        <v>50</v>
      </c>
      <c r="B32" s="20" t="s">
        <v>80</v>
      </c>
      <c r="C32" s="13" t="s">
        <v>51</v>
      </c>
      <c r="D32" s="54">
        <f>D33</f>
        <v>75</v>
      </c>
    </row>
    <row r="33" spans="1:4" ht="59.25" customHeight="1" x14ac:dyDescent="0.25">
      <c r="A33" s="12"/>
      <c r="B33" s="21" t="s">
        <v>81</v>
      </c>
      <c r="C33" s="15" t="s">
        <v>541</v>
      </c>
      <c r="D33" s="53">
        <v>75</v>
      </c>
    </row>
    <row r="34" spans="1:4" ht="43.5" customHeight="1" x14ac:dyDescent="0.25">
      <c r="A34" s="14" t="s">
        <v>52</v>
      </c>
      <c r="B34" s="20" t="s">
        <v>82</v>
      </c>
      <c r="C34" s="13" t="s">
        <v>53</v>
      </c>
      <c r="D34" s="67">
        <f>D35</f>
        <v>9576.9</v>
      </c>
    </row>
    <row r="35" spans="1:4" ht="18.75" x14ac:dyDescent="0.25">
      <c r="A35" s="12"/>
      <c r="B35" s="21" t="s">
        <v>83</v>
      </c>
      <c r="C35" s="15" t="s">
        <v>54</v>
      </c>
      <c r="D35" s="63">
        <v>9576.9</v>
      </c>
    </row>
    <row r="36" spans="1:4" ht="39" customHeight="1" x14ac:dyDescent="0.25">
      <c r="A36" s="14" t="s">
        <v>55</v>
      </c>
      <c r="B36" s="20">
        <v>1000</v>
      </c>
      <c r="C36" s="13" t="s">
        <v>56</v>
      </c>
      <c r="D36" s="54">
        <f>D37+D38</f>
        <v>377.3</v>
      </c>
    </row>
    <row r="37" spans="1:4" ht="47.25" customHeight="1" x14ac:dyDescent="0.25">
      <c r="A37" s="37"/>
      <c r="B37" s="38">
        <v>1001</v>
      </c>
      <c r="C37" s="39" t="s">
        <v>57</v>
      </c>
      <c r="D37" s="64">
        <v>217.3</v>
      </c>
    </row>
    <row r="38" spans="1:4" ht="47.25" customHeight="1" x14ac:dyDescent="0.3">
      <c r="A38" s="44"/>
      <c r="B38" s="4">
        <v>1003</v>
      </c>
      <c r="C38" s="40" t="s">
        <v>110</v>
      </c>
      <c r="D38" s="60">
        <v>160</v>
      </c>
    </row>
    <row r="39" spans="1:4" ht="33" customHeight="1" x14ac:dyDescent="0.25">
      <c r="A39" s="14" t="s">
        <v>58</v>
      </c>
      <c r="B39" s="20">
        <v>1100</v>
      </c>
      <c r="C39" s="13" t="s">
        <v>59</v>
      </c>
      <c r="D39" s="54">
        <f>D40</f>
        <v>30</v>
      </c>
    </row>
    <row r="40" spans="1:4" ht="36.75" customHeight="1" x14ac:dyDescent="0.25">
      <c r="A40" s="40"/>
      <c r="B40" s="21">
        <v>1101</v>
      </c>
      <c r="C40" s="15" t="s">
        <v>60</v>
      </c>
      <c r="D40" s="53">
        <v>30</v>
      </c>
    </row>
    <row r="44" spans="1:4" ht="18.75" x14ac:dyDescent="0.25">
      <c r="A44" s="2" t="s">
        <v>513</v>
      </c>
    </row>
    <row r="45" spans="1:4" ht="18.75" x14ac:dyDescent="0.25">
      <c r="A45" s="2" t="s">
        <v>5</v>
      </c>
    </row>
    <row r="46" spans="1:4" ht="18.75" x14ac:dyDescent="0.25">
      <c r="A46" s="2" t="s">
        <v>6</v>
      </c>
    </row>
    <row r="47" spans="1:4" ht="18.75" x14ac:dyDescent="0.3">
      <c r="A47" s="2" t="s">
        <v>95</v>
      </c>
      <c r="D47" s="45" t="s">
        <v>518</v>
      </c>
    </row>
  </sheetData>
  <mergeCells count="13">
    <mergeCell ref="A6:D6"/>
    <mergeCell ref="D15:D16"/>
    <mergeCell ref="A8:A9"/>
    <mergeCell ref="B8:B9"/>
    <mergeCell ref="C8:C9"/>
    <mergeCell ref="A15:A16"/>
    <mergeCell ref="B15:B16"/>
    <mergeCell ref="C15:C16"/>
    <mergeCell ref="C1:D1"/>
    <mergeCell ref="C2:D2"/>
    <mergeCell ref="C3:D3"/>
    <mergeCell ref="C4:D4"/>
    <mergeCell ref="C5:D5"/>
  </mergeCells>
  <pageMargins left="0.70866141732283472" right="0.70866141732283472" top="0.74803149606299213" bottom="0.74803149606299213" header="0.31496062992125984" footer="0.31496062992125984"/>
  <pageSetup paperSize="9" scale="65" fitToHeight="2" orientation="portrait" r:id="rId1"/>
  <rowBreaks count="1" manualBreakCount="1">
    <brk id="20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A255"/>
  <sheetViews>
    <sheetView view="pageBreakPreview" zoomScale="60" zoomScaleNormal="71" workbookViewId="0">
      <selection activeCell="H3" sqref="H3"/>
    </sheetView>
  </sheetViews>
  <sheetFormatPr defaultRowHeight="15" x14ac:dyDescent="0.25"/>
  <cols>
    <col min="1" max="1" width="9.140625" style="71"/>
    <col min="2" max="2" width="55.5703125" customWidth="1"/>
    <col min="3" max="3" width="11.42578125" style="302" customWidth="1"/>
    <col min="4" max="4" width="11.7109375" style="302" customWidth="1"/>
    <col min="5" max="5" width="20.5703125" style="70" customWidth="1"/>
    <col min="6" max="6" width="11.5703125" style="302" customWidth="1"/>
    <col min="7" max="7" width="18.7109375" style="302" customWidth="1"/>
    <col min="8" max="8" width="16.85546875" customWidth="1"/>
    <col min="14" max="14" width="32.85546875" customWidth="1"/>
  </cols>
  <sheetData>
    <row r="1" spans="1:131" ht="105.75" customHeight="1" x14ac:dyDescent="0.25">
      <c r="A1" s="292"/>
      <c r="B1" s="22"/>
      <c r="C1" s="194"/>
      <c r="D1" s="572" t="s">
        <v>580</v>
      </c>
      <c r="E1" s="573"/>
      <c r="F1" s="573"/>
      <c r="G1" s="573"/>
    </row>
    <row r="2" spans="1:131" ht="136.5" customHeight="1" x14ac:dyDescent="0.25">
      <c r="A2" s="292"/>
      <c r="B2" s="22"/>
      <c r="D2" s="574" t="s">
        <v>506</v>
      </c>
      <c r="E2" s="574"/>
      <c r="F2" s="574"/>
      <c r="G2" s="574"/>
    </row>
    <row r="3" spans="1:131" ht="18.75" customHeight="1" x14ac:dyDescent="0.25">
      <c r="A3" s="292"/>
      <c r="B3" s="22"/>
      <c r="D3" s="575"/>
      <c r="E3" s="575"/>
      <c r="F3" s="575"/>
      <c r="G3" s="575"/>
    </row>
    <row r="4" spans="1:131" ht="13.5" customHeight="1" x14ac:dyDescent="0.25">
      <c r="A4" s="292"/>
      <c r="B4" s="22"/>
      <c r="D4" s="540"/>
      <c r="E4" s="540"/>
      <c r="F4" s="540"/>
      <c r="G4" s="540"/>
    </row>
    <row r="5" spans="1:131" ht="12.75" customHeight="1" x14ac:dyDescent="0.25">
      <c r="A5" s="292"/>
      <c r="B5" s="22"/>
      <c r="D5" s="540"/>
      <c r="E5" s="540"/>
      <c r="F5" s="540"/>
      <c r="G5" s="540"/>
    </row>
    <row r="6" spans="1:131" ht="101.25" customHeight="1" x14ac:dyDescent="0.25">
      <c r="A6" s="537" t="s">
        <v>471</v>
      </c>
      <c r="B6" s="537"/>
      <c r="C6" s="537"/>
      <c r="D6" s="537"/>
      <c r="E6" s="537"/>
      <c r="F6" s="537"/>
      <c r="G6" s="537"/>
    </row>
    <row r="7" spans="1:131" ht="19.5" thickBot="1" x14ac:dyDescent="0.35">
      <c r="A7" s="292"/>
      <c r="G7" s="72" t="s">
        <v>85</v>
      </c>
    </row>
    <row r="8" spans="1:131" ht="47.25" customHeight="1" x14ac:dyDescent="0.25">
      <c r="A8" s="566" t="s">
        <v>21</v>
      </c>
      <c r="B8" s="566" t="s">
        <v>392</v>
      </c>
      <c r="C8" s="566" t="s">
        <v>391</v>
      </c>
      <c r="D8" s="566" t="s">
        <v>390</v>
      </c>
      <c r="E8" s="569" t="s">
        <v>389</v>
      </c>
      <c r="F8" s="566" t="s">
        <v>388</v>
      </c>
      <c r="G8" s="566" t="s">
        <v>463</v>
      </c>
      <c r="H8" s="6"/>
    </row>
    <row r="9" spans="1:131" ht="15.75" thickBot="1" x14ac:dyDescent="0.3">
      <c r="A9" s="567"/>
      <c r="B9" s="567"/>
      <c r="C9" s="567"/>
      <c r="D9" s="567"/>
      <c r="E9" s="570"/>
      <c r="F9" s="567"/>
      <c r="G9" s="567"/>
      <c r="H9" s="6"/>
    </row>
    <row r="10" spans="1:131" ht="27.75" customHeight="1" thickBot="1" x14ac:dyDescent="0.3">
      <c r="A10" s="288"/>
      <c r="B10" s="153" t="s">
        <v>387</v>
      </c>
      <c r="C10" s="193"/>
      <c r="D10" s="193"/>
      <c r="E10" s="283"/>
      <c r="F10" s="193"/>
      <c r="G10" s="192">
        <f>G11+G83+G89+G135+G159+G189+G196+G221+G235</f>
        <v>68645.41</v>
      </c>
      <c r="H10" s="6"/>
    </row>
    <row r="11" spans="1:131" ht="45" customHeight="1" thickBot="1" x14ac:dyDescent="0.3">
      <c r="A11" s="288" t="s">
        <v>26</v>
      </c>
      <c r="B11" s="153" t="s">
        <v>27</v>
      </c>
      <c r="C11" s="106" t="s">
        <v>121</v>
      </c>
      <c r="D11" s="152"/>
      <c r="E11" s="83"/>
      <c r="F11" s="82"/>
      <c r="G11" s="191">
        <f>G12+G17+G29+G42+G46+G37</f>
        <v>10639.8</v>
      </c>
      <c r="H11" s="6"/>
    </row>
    <row r="12" spans="1:131" ht="74.25" customHeight="1" thickBot="1" x14ac:dyDescent="0.3">
      <c r="A12" s="190"/>
      <c r="B12" s="189" t="s">
        <v>28</v>
      </c>
      <c r="C12" s="188" t="s">
        <v>121</v>
      </c>
      <c r="D12" s="188" t="s">
        <v>214</v>
      </c>
      <c r="E12" s="187"/>
      <c r="F12" s="187"/>
      <c r="G12" s="186">
        <v>756.2</v>
      </c>
      <c r="H12" s="571"/>
      <c r="I12" s="571"/>
      <c r="J12" s="571"/>
      <c r="K12" s="571"/>
      <c r="L12" s="571"/>
      <c r="M12" s="571"/>
      <c r="N12" s="571"/>
      <c r="O12" s="571"/>
      <c r="P12" s="571"/>
      <c r="Q12" s="571"/>
      <c r="R12" s="571"/>
      <c r="S12" s="571"/>
      <c r="T12" s="571"/>
      <c r="U12" s="571"/>
      <c r="V12" s="571"/>
      <c r="W12" s="571"/>
      <c r="X12" s="571"/>
      <c r="Y12" s="571"/>
      <c r="Z12" s="571"/>
      <c r="AA12" s="571"/>
      <c r="AB12" s="571"/>
      <c r="AC12" s="571"/>
      <c r="AD12" s="571"/>
      <c r="AE12" s="571"/>
      <c r="AF12" s="571"/>
      <c r="AG12" s="571"/>
      <c r="AH12" s="571"/>
      <c r="AI12" s="571"/>
      <c r="AJ12" s="571"/>
      <c r="AK12" s="571"/>
      <c r="AL12" s="571"/>
      <c r="AM12" s="571"/>
      <c r="AN12" s="571"/>
      <c r="AO12" s="571"/>
      <c r="AP12" s="571"/>
      <c r="AQ12" s="571"/>
      <c r="AR12" s="571"/>
      <c r="AS12" s="571"/>
      <c r="AT12" s="571"/>
      <c r="AU12" s="571"/>
      <c r="AV12" s="571"/>
      <c r="AW12" s="571"/>
      <c r="AX12" s="571"/>
      <c r="AY12" s="571"/>
      <c r="AZ12" s="571"/>
      <c r="BA12" s="571"/>
      <c r="BB12" s="571"/>
      <c r="BC12" s="571"/>
      <c r="BD12" s="571"/>
      <c r="BE12" s="571"/>
      <c r="BF12" s="571"/>
      <c r="BG12" s="571"/>
      <c r="BH12" s="571"/>
      <c r="BI12" s="571"/>
      <c r="BJ12" s="571"/>
      <c r="BK12" s="571"/>
      <c r="BL12" s="571"/>
      <c r="BM12" s="571"/>
      <c r="BN12" s="571"/>
      <c r="BO12" s="571"/>
      <c r="BP12" s="571"/>
      <c r="BQ12" s="571"/>
      <c r="BR12" s="571"/>
      <c r="BS12" s="571"/>
      <c r="BT12" s="571"/>
      <c r="BU12" s="571"/>
      <c r="BV12" s="571"/>
      <c r="BW12" s="571"/>
      <c r="BX12" s="571"/>
      <c r="BY12" s="571"/>
      <c r="BZ12" s="571"/>
      <c r="CA12" s="571"/>
      <c r="CB12" s="571"/>
      <c r="CC12" s="571"/>
      <c r="CD12" s="571"/>
      <c r="CE12" s="571"/>
      <c r="CF12" s="571"/>
      <c r="CG12" s="571"/>
      <c r="CH12" s="571"/>
      <c r="CI12" s="571"/>
      <c r="CJ12" s="571"/>
      <c r="CK12" s="571"/>
      <c r="CL12" s="571"/>
      <c r="CM12" s="571"/>
      <c r="CN12" s="571"/>
      <c r="CO12" s="571"/>
      <c r="CP12" s="571"/>
      <c r="CQ12" s="571"/>
      <c r="CR12" s="571"/>
      <c r="CS12" s="571"/>
      <c r="CT12" s="571"/>
      <c r="CU12" s="571"/>
      <c r="CV12" s="571"/>
      <c r="CW12" s="571"/>
      <c r="CX12" s="571"/>
      <c r="CY12" s="571"/>
      <c r="CZ12" s="571"/>
      <c r="DA12" s="571"/>
      <c r="DB12" s="571"/>
      <c r="DC12" s="571"/>
      <c r="DD12" s="571"/>
      <c r="DE12" s="571"/>
      <c r="DF12" s="571"/>
      <c r="DG12" s="571"/>
      <c r="DH12" s="571"/>
      <c r="DI12" s="571"/>
      <c r="DJ12" s="571"/>
      <c r="DK12" s="571"/>
      <c r="DL12" s="571"/>
      <c r="DM12" s="571"/>
      <c r="DN12" s="571"/>
      <c r="DO12" s="571"/>
      <c r="DP12" s="571"/>
      <c r="DQ12" s="571"/>
      <c r="DR12" s="571"/>
      <c r="DS12" s="571"/>
      <c r="DT12" s="571"/>
      <c r="DU12" s="571"/>
      <c r="DV12" s="571"/>
      <c r="DW12" s="571"/>
      <c r="DX12" s="571"/>
      <c r="DY12" s="571"/>
      <c r="DZ12" s="571"/>
      <c r="EA12" s="571"/>
    </row>
    <row r="13" spans="1:131" s="182" customFormat="1" ht="74.25" customHeight="1" thickBot="1" x14ac:dyDescent="0.3">
      <c r="A13" s="185"/>
      <c r="B13" s="295" t="s">
        <v>386</v>
      </c>
      <c r="C13" s="184" t="s">
        <v>121</v>
      </c>
      <c r="D13" s="183" t="s">
        <v>214</v>
      </c>
      <c r="E13" s="183" t="s">
        <v>385</v>
      </c>
      <c r="F13" s="183"/>
      <c r="G13" s="177">
        <v>756.2</v>
      </c>
      <c r="H13" s="571"/>
      <c r="I13" s="571"/>
      <c r="J13" s="571"/>
      <c r="K13" s="571"/>
      <c r="L13" s="571"/>
      <c r="M13" s="571"/>
      <c r="N13" s="571"/>
      <c r="O13" s="571"/>
      <c r="P13" s="571"/>
      <c r="Q13" s="571"/>
      <c r="R13" s="571"/>
      <c r="S13" s="571"/>
      <c r="T13" s="571"/>
      <c r="U13" s="571"/>
      <c r="V13" s="571"/>
      <c r="W13" s="571"/>
      <c r="X13" s="571"/>
      <c r="Y13" s="571"/>
      <c r="Z13" s="571"/>
      <c r="AA13" s="571"/>
      <c r="AB13" s="571"/>
      <c r="AC13" s="571"/>
      <c r="AD13" s="571"/>
      <c r="AE13" s="571"/>
      <c r="AF13" s="571"/>
      <c r="AG13" s="571"/>
      <c r="AH13" s="571"/>
      <c r="AI13" s="571"/>
      <c r="AJ13" s="571"/>
      <c r="AK13" s="571"/>
      <c r="AL13" s="571"/>
      <c r="AM13" s="571"/>
      <c r="AN13" s="571"/>
      <c r="AO13" s="571"/>
      <c r="AP13" s="571"/>
      <c r="AQ13" s="571"/>
      <c r="AR13" s="571"/>
      <c r="AS13" s="571"/>
      <c r="AT13" s="571"/>
      <c r="AU13" s="571"/>
      <c r="AV13" s="571"/>
      <c r="AW13" s="571"/>
      <c r="AX13" s="571"/>
      <c r="AY13" s="571"/>
      <c r="AZ13" s="571"/>
      <c r="BA13" s="571"/>
      <c r="BB13" s="571"/>
      <c r="BC13" s="571"/>
      <c r="BD13" s="571"/>
      <c r="BE13" s="571"/>
      <c r="BF13" s="571"/>
      <c r="BG13" s="571"/>
      <c r="BH13" s="571"/>
      <c r="BI13" s="571"/>
      <c r="BJ13" s="571"/>
      <c r="BK13" s="571"/>
      <c r="BL13" s="571"/>
      <c r="BM13" s="571"/>
      <c r="BN13" s="571"/>
      <c r="BO13" s="571"/>
      <c r="BP13" s="571"/>
      <c r="BQ13" s="571"/>
      <c r="BR13" s="571"/>
      <c r="BS13" s="571"/>
      <c r="BT13" s="571"/>
      <c r="BU13" s="571"/>
      <c r="BV13" s="571"/>
      <c r="BW13" s="571"/>
      <c r="BX13" s="571"/>
      <c r="BY13" s="571"/>
      <c r="BZ13" s="571"/>
      <c r="CA13" s="571"/>
      <c r="CB13" s="571"/>
      <c r="CC13" s="571"/>
      <c r="CD13" s="571"/>
      <c r="CE13" s="571"/>
      <c r="CF13" s="571"/>
      <c r="CG13" s="571"/>
      <c r="CH13" s="571"/>
      <c r="CI13" s="571"/>
      <c r="CJ13" s="571"/>
      <c r="CK13" s="571"/>
      <c r="CL13" s="571"/>
      <c r="CM13" s="571"/>
      <c r="CN13" s="571"/>
      <c r="CO13" s="571"/>
      <c r="CP13" s="571"/>
      <c r="CQ13" s="571"/>
      <c r="CR13" s="571"/>
      <c r="CS13" s="571"/>
      <c r="CT13" s="571"/>
      <c r="CU13" s="571"/>
      <c r="CV13" s="571"/>
      <c r="CW13" s="571"/>
      <c r="CX13" s="571"/>
      <c r="CY13" s="571"/>
      <c r="CZ13" s="571"/>
      <c r="DA13" s="571"/>
      <c r="DB13" s="571"/>
      <c r="DC13" s="571"/>
      <c r="DD13" s="571"/>
      <c r="DE13" s="571"/>
      <c r="DF13" s="571"/>
      <c r="DG13" s="571"/>
      <c r="DH13" s="571"/>
      <c r="DI13" s="571"/>
      <c r="DJ13" s="571"/>
      <c r="DK13" s="571"/>
      <c r="DL13" s="571"/>
      <c r="DM13" s="571"/>
      <c r="DN13" s="571"/>
      <c r="DO13" s="571"/>
      <c r="DP13" s="571"/>
      <c r="DQ13" s="571"/>
      <c r="DR13" s="571"/>
      <c r="DS13" s="571"/>
      <c r="DT13" s="571"/>
      <c r="DU13" s="571"/>
      <c r="DV13" s="571"/>
      <c r="DW13" s="571"/>
      <c r="DX13" s="571"/>
      <c r="DY13" s="571"/>
      <c r="DZ13" s="571"/>
      <c r="EA13" s="571"/>
    </row>
    <row r="14" spans="1:131" ht="93.75" customHeight="1" thickBot="1" x14ac:dyDescent="0.3">
      <c r="A14" s="104"/>
      <c r="B14" s="181" t="s">
        <v>384</v>
      </c>
      <c r="C14" s="285" t="s">
        <v>121</v>
      </c>
      <c r="D14" s="296" t="s">
        <v>214</v>
      </c>
      <c r="E14" s="286" t="s">
        <v>383</v>
      </c>
      <c r="F14" s="290"/>
      <c r="G14" s="177">
        <v>756.2</v>
      </c>
      <c r="H14" s="571"/>
      <c r="I14" s="571"/>
      <c r="J14" s="571"/>
      <c r="K14" s="571"/>
      <c r="L14" s="571"/>
      <c r="M14" s="571"/>
      <c r="N14" s="571"/>
      <c r="O14" s="571"/>
      <c r="P14" s="571"/>
      <c r="Q14" s="571"/>
      <c r="R14" s="571"/>
      <c r="S14" s="571"/>
      <c r="T14" s="571"/>
      <c r="U14" s="571"/>
      <c r="V14" s="571"/>
      <c r="W14" s="571"/>
      <c r="X14" s="571"/>
      <c r="Y14" s="571"/>
      <c r="Z14" s="571"/>
      <c r="AA14" s="571"/>
      <c r="AB14" s="571"/>
      <c r="AC14" s="571"/>
      <c r="AD14" s="571"/>
      <c r="AE14" s="571"/>
      <c r="AF14" s="571"/>
      <c r="AG14" s="571"/>
      <c r="AH14" s="571"/>
      <c r="AI14" s="571"/>
      <c r="AJ14" s="571"/>
      <c r="AK14" s="571"/>
      <c r="AL14" s="571"/>
      <c r="AM14" s="571"/>
      <c r="AN14" s="571"/>
      <c r="AO14" s="571"/>
      <c r="AP14" s="571"/>
      <c r="AQ14" s="571"/>
      <c r="AR14" s="571"/>
      <c r="AS14" s="571"/>
      <c r="AT14" s="571"/>
      <c r="AU14" s="571"/>
      <c r="AV14" s="571"/>
      <c r="AW14" s="571"/>
      <c r="AX14" s="571"/>
      <c r="AY14" s="571"/>
      <c r="AZ14" s="571"/>
      <c r="BA14" s="571"/>
      <c r="BB14" s="571"/>
      <c r="BC14" s="571"/>
      <c r="BD14" s="571"/>
      <c r="BE14" s="571"/>
      <c r="BF14" s="571"/>
      <c r="BG14" s="571"/>
      <c r="BH14" s="571"/>
      <c r="BI14" s="571"/>
      <c r="BJ14" s="571"/>
      <c r="BK14" s="571"/>
      <c r="BL14" s="571"/>
      <c r="BM14" s="571"/>
      <c r="BN14" s="571"/>
      <c r="BO14" s="571"/>
      <c r="BP14" s="571"/>
      <c r="BQ14" s="571"/>
      <c r="BR14" s="571"/>
      <c r="BS14" s="571"/>
      <c r="BT14" s="571"/>
      <c r="BU14" s="571"/>
      <c r="BV14" s="571"/>
      <c r="BW14" s="571"/>
      <c r="BX14" s="571"/>
      <c r="BY14" s="571"/>
      <c r="BZ14" s="571"/>
      <c r="CA14" s="571"/>
      <c r="CB14" s="571"/>
      <c r="CC14" s="571"/>
      <c r="CD14" s="571"/>
      <c r="CE14" s="571"/>
      <c r="CF14" s="571"/>
      <c r="CG14" s="571"/>
      <c r="CH14" s="571"/>
      <c r="CI14" s="571"/>
      <c r="CJ14" s="571"/>
      <c r="CK14" s="571"/>
      <c r="CL14" s="571"/>
      <c r="CM14" s="571"/>
      <c r="CN14" s="571"/>
      <c r="CO14" s="571"/>
      <c r="CP14" s="571"/>
      <c r="CQ14" s="571"/>
      <c r="CR14" s="571"/>
      <c r="CS14" s="571"/>
      <c r="CT14" s="571"/>
      <c r="CU14" s="571"/>
      <c r="CV14" s="571"/>
      <c r="CW14" s="571"/>
      <c r="CX14" s="571"/>
      <c r="CY14" s="571"/>
      <c r="CZ14" s="571"/>
      <c r="DA14" s="571"/>
      <c r="DB14" s="571"/>
      <c r="DC14" s="571"/>
      <c r="DD14" s="571"/>
      <c r="DE14" s="571"/>
      <c r="DF14" s="571"/>
      <c r="DG14" s="571"/>
      <c r="DH14" s="571"/>
      <c r="DI14" s="571"/>
      <c r="DJ14" s="571"/>
      <c r="DK14" s="571"/>
      <c r="DL14" s="571"/>
      <c r="DM14" s="571"/>
      <c r="DN14" s="571"/>
      <c r="DO14" s="571"/>
      <c r="DP14" s="571"/>
      <c r="DQ14" s="571"/>
      <c r="DR14" s="571"/>
      <c r="DS14" s="571"/>
      <c r="DT14" s="571"/>
      <c r="DU14" s="571"/>
      <c r="DV14" s="571"/>
      <c r="DW14" s="571"/>
      <c r="DX14" s="571"/>
      <c r="DY14" s="571"/>
      <c r="DZ14" s="571"/>
      <c r="EA14" s="571"/>
    </row>
    <row r="15" spans="1:131" ht="48" customHeight="1" thickBot="1" x14ac:dyDescent="0.3">
      <c r="A15" s="180"/>
      <c r="B15" s="179" t="s">
        <v>379</v>
      </c>
      <c r="C15" s="178" t="s">
        <v>121</v>
      </c>
      <c r="D15" s="178" t="s">
        <v>214</v>
      </c>
      <c r="E15" s="286" t="s">
        <v>382</v>
      </c>
      <c r="F15" s="178"/>
      <c r="G15" s="177">
        <v>756.2</v>
      </c>
      <c r="H15" s="6"/>
    </row>
    <row r="16" spans="1:131" ht="126" customHeight="1" thickBot="1" x14ac:dyDescent="0.3">
      <c r="A16" s="176"/>
      <c r="B16" s="295" t="s">
        <v>162</v>
      </c>
      <c r="C16" s="296" t="s">
        <v>121</v>
      </c>
      <c r="D16" s="296" t="s">
        <v>214</v>
      </c>
      <c r="E16" s="297" t="s">
        <v>382</v>
      </c>
      <c r="F16" s="296">
        <v>100</v>
      </c>
      <c r="G16" s="177">
        <v>756.2</v>
      </c>
      <c r="H16" s="6"/>
    </row>
    <row r="17" spans="1:8" ht="116.25" customHeight="1" thickBot="1" x14ac:dyDescent="0.3">
      <c r="A17" s="150"/>
      <c r="B17" s="189" t="s">
        <v>381</v>
      </c>
      <c r="C17" s="138" t="s">
        <v>121</v>
      </c>
      <c r="D17" s="138" t="s">
        <v>218</v>
      </c>
      <c r="E17" s="138"/>
      <c r="F17" s="138"/>
      <c r="G17" s="175">
        <f>G19+G24+G28</f>
        <v>3768.2000000000003</v>
      </c>
      <c r="H17" s="6"/>
    </row>
    <row r="18" spans="1:8" ht="66.75" customHeight="1" thickBot="1" x14ac:dyDescent="0.3">
      <c r="A18" s="174"/>
      <c r="B18" s="35" t="s">
        <v>307</v>
      </c>
      <c r="C18" s="82" t="s">
        <v>121</v>
      </c>
      <c r="D18" s="82" t="s">
        <v>218</v>
      </c>
      <c r="E18" s="83" t="s">
        <v>380</v>
      </c>
      <c r="F18" s="82"/>
      <c r="G18" s="81">
        <f>G19</f>
        <v>3759.1</v>
      </c>
      <c r="H18" s="6"/>
    </row>
    <row r="19" spans="1:8" ht="46.5" customHeight="1" thickBot="1" x14ac:dyDescent="0.3">
      <c r="A19" s="287"/>
      <c r="B19" s="85" t="s">
        <v>379</v>
      </c>
      <c r="C19" s="82" t="s">
        <v>121</v>
      </c>
      <c r="D19" s="82" t="s">
        <v>218</v>
      </c>
      <c r="E19" s="83" t="s">
        <v>378</v>
      </c>
      <c r="F19" s="82"/>
      <c r="G19" s="81">
        <f>G20+G21+G22</f>
        <v>3759.1</v>
      </c>
      <c r="H19" s="6"/>
    </row>
    <row r="20" spans="1:8" ht="123.75" customHeight="1" thickBot="1" x14ac:dyDescent="0.3">
      <c r="A20" s="287"/>
      <c r="B20" s="85" t="s">
        <v>162</v>
      </c>
      <c r="C20" s="82" t="s">
        <v>121</v>
      </c>
      <c r="D20" s="82" t="s">
        <v>218</v>
      </c>
      <c r="E20" s="83" t="s">
        <v>378</v>
      </c>
      <c r="F20" s="82">
        <v>100</v>
      </c>
      <c r="G20" s="81">
        <v>3265.1</v>
      </c>
      <c r="H20" s="6"/>
    </row>
    <row r="21" spans="1:8" ht="63" customHeight="1" thickBot="1" x14ac:dyDescent="0.3">
      <c r="A21" s="287"/>
      <c r="B21" s="85" t="s">
        <v>122</v>
      </c>
      <c r="C21" s="82" t="s">
        <v>121</v>
      </c>
      <c r="D21" s="82" t="s">
        <v>218</v>
      </c>
      <c r="E21" s="83" t="s">
        <v>378</v>
      </c>
      <c r="F21" s="82">
        <v>200</v>
      </c>
      <c r="G21" s="110">
        <v>474</v>
      </c>
      <c r="H21" s="6"/>
    </row>
    <row r="22" spans="1:8" ht="30" customHeight="1" thickBot="1" x14ac:dyDescent="0.3">
      <c r="A22" s="287"/>
      <c r="B22" s="85" t="s">
        <v>352</v>
      </c>
      <c r="C22" s="82" t="s">
        <v>121</v>
      </c>
      <c r="D22" s="82" t="s">
        <v>218</v>
      </c>
      <c r="E22" s="83" t="s">
        <v>378</v>
      </c>
      <c r="F22" s="82">
        <v>800</v>
      </c>
      <c r="G22" s="81">
        <v>20</v>
      </c>
      <c r="H22" s="6"/>
    </row>
    <row r="23" spans="1:8" ht="55.5" customHeight="1" thickBot="1" x14ac:dyDescent="0.3">
      <c r="A23" s="173"/>
      <c r="B23" s="295" t="s">
        <v>377</v>
      </c>
      <c r="C23" s="171" t="s">
        <v>121</v>
      </c>
      <c r="D23" s="171" t="s">
        <v>218</v>
      </c>
      <c r="E23" s="172" t="s">
        <v>305</v>
      </c>
      <c r="F23" s="171"/>
      <c r="G23" s="170">
        <f>G24</f>
        <v>3.8</v>
      </c>
      <c r="H23" s="6"/>
    </row>
    <row r="24" spans="1:8" ht="86.25" customHeight="1" thickBot="1" x14ac:dyDescent="0.3">
      <c r="A24" s="287"/>
      <c r="B24" s="181" t="s">
        <v>376</v>
      </c>
      <c r="C24" s="82" t="s">
        <v>121</v>
      </c>
      <c r="D24" s="82" t="s">
        <v>218</v>
      </c>
      <c r="E24" s="83" t="s">
        <v>375</v>
      </c>
      <c r="F24" s="82"/>
      <c r="G24" s="81">
        <v>3.8</v>
      </c>
      <c r="H24" s="6"/>
    </row>
    <row r="25" spans="1:8" ht="62.25" customHeight="1" thickBot="1" x14ac:dyDescent="0.3">
      <c r="A25" s="174"/>
      <c r="B25" s="84" t="s">
        <v>122</v>
      </c>
      <c r="C25" s="82" t="s">
        <v>121</v>
      </c>
      <c r="D25" s="82" t="s">
        <v>218</v>
      </c>
      <c r="E25" s="83" t="s">
        <v>375</v>
      </c>
      <c r="F25" s="82" t="s">
        <v>119</v>
      </c>
      <c r="G25" s="81">
        <v>3.8</v>
      </c>
      <c r="H25" s="6"/>
    </row>
    <row r="26" spans="1:8" ht="62.25" customHeight="1" thickBot="1" x14ac:dyDescent="0.3">
      <c r="A26" s="287"/>
      <c r="B26" s="306" t="s">
        <v>368</v>
      </c>
      <c r="C26" s="82" t="s">
        <v>121</v>
      </c>
      <c r="D26" s="82" t="s">
        <v>218</v>
      </c>
      <c r="E26" s="95" t="s">
        <v>367</v>
      </c>
      <c r="F26" s="82"/>
      <c r="G26" s="81">
        <v>5.3</v>
      </c>
      <c r="H26" s="6"/>
    </row>
    <row r="27" spans="1:8" ht="102.75" customHeight="1" thickBot="1" x14ac:dyDescent="0.3">
      <c r="A27" s="287"/>
      <c r="B27" s="114" t="s">
        <v>366</v>
      </c>
      <c r="C27" s="82" t="s">
        <v>121</v>
      </c>
      <c r="D27" s="82" t="s">
        <v>218</v>
      </c>
      <c r="E27" s="95" t="s">
        <v>364</v>
      </c>
      <c r="F27" s="82"/>
      <c r="G27" s="81">
        <v>5.3</v>
      </c>
      <c r="H27" s="6"/>
    </row>
    <row r="28" spans="1:8" ht="62.25" customHeight="1" thickBot="1" x14ac:dyDescent="0.3">
      <c r="A28" s="287"/>
      <c r="B28" s="85" t="s">
        <v>279</v>
      </c>
      <c r="C28" s="82" t="s">
        <v>121</v>
      </c>
      <c r="D28" s="82" t="s">
        <v>218</v>
      </c>
      <c r="E28" s="95" t="s">
        <v>364</v>
      </c>
      <c r="F28" s="82">
        <v>500</v>
      </c>
      <c r="G28" s="81">
        <v>5.3</v>
      </c>
      <c r="H28" s="6"/>
    </row>
    <row r="29" spans="1:8" ht="87" customHeight="1" thickBot="1" x14ac:dyDescent="0.3">
      <c r="A29" s="150"/>
      <c r="B29" s="89" t="s">
        <v>30</v>
      </c>
      <c r="C29" s="88" t="s">
        <v>121</v>
      </c>
      <c r="D29" s="88" t="s">
        <v>365</v>
      </c>
      <c r="E29" s="88"/>
      <c r="F29" s="88"/>
      <c r="G29" s="87">
        <v>4.9000000000000004</v>
      </c>
      <c r="H29" s="6"/>
    </row>
    <row r="30" spans="1:8" ht="68.25" customHeight="1" thickBot="1" x14ac:dyDescent="0.3">
      <c r="A30" s="151"/>
      <c r="B30" s="159" t="s">
        <v>374</v>
      </c>
      <c r="C30" s="158" t="s">
        <v>121</v>
      </c>
      <c r="D30" s="158" t="s">
        <v>365</v>
      </c>
      <c r="E30" s="158" t="s">
        <v>373</v>
      </c>
      <c r="F30" s="158"/>
      <c r="G30" s="115">
        <v>4.9000000000000004</v>
      </c>
      <c r="H30" s="6"/>
    </row>
    <row r="31" spans="1:8" ht="47.25" customHeight="1" thickBot="1" x14ac:dyDescent="0.3">
      <c r="A31" s="287"/>
      <c r="B31" s="169" t="s">
        <v>372</v>
      </c>
      <c r="C31" s="95" t="s">
        <v>121</v>
      </c>
      <c r="D31" s="95" t="s">
        <v>365</v>
      </c>
      <c r="E31" s="95" t="s">
        <v>371</v>
      </c>
      <c r="F31" s="95"/>
      <c r="G31" s="115">
        <v>4.9000000000000004</v>
      </c>
      <c r="H31" s="6"/>
    </row>
    <row r="32" spans="1:8" ht="86.25" customHeight="1" thickBot="1" x14ac:dyDescent="0.3">
      <c r="A32" s="287"/>
      <c r="B32" s="169" t="s">
        <v>370</v>
      </c>
      <c r="C32" s="95" t="s">
        <v>121</v>
      </c>
      <c r="D32" s="95" t="s">
        <v>365</v>
      </c>
      <c r="E32" s="95" t="s">
        <v>369</v>
      </c>
      <c r="F32" s="95" t="s">
        <v>2</v>
      </c>
      <c r="G32" s="115">
        <v>4.9000000000000004</v>
      </c>
      <c r="H32" s="6"/>
    </row>
    <row r="33" spans="1:8" ht="36.75" customHeight="1" thickBot="1" x14ac:dyDescent="0.3">
      <c r="A33" s="287"/>
      <c r="B33" s="169" t="s">
        <v>279</v>
      </c>
      <c r="C33" s="95" t="s">
        <v>121</v>
      </c>
      <c r="D33" s="95" t="s">
        <v>365</v>
      </c>
      <c r="E33" s="95" t="s">
        <v>369</v>
      </c>
      <c r="F33" s="95" t="s">
        <v>277</v>
      </c>
      <c r="G33" s="115">
        <v>4.9000000000000004</v>
      </c>
      <c r="H33" s="6"/>
    </row>
    <row r="34" spans="1:8" ht="65.25" hidden="1" customHeight="1" x14ac:dyDescent="0.25">
      <c r="H34" s="6"/>
    </row>
    <row r="35" spans="1:8" ht="102.75" hidden="1" customHeight="1" x14ac:dyDescent="0.25">
      <c r="H35" s="6"/>
    </row>
    <row r="36" spans="1:8" ht="26.25" hidden="1" customHeight="1" x14ac:dyDescent="0.25">
      <c r="H36" s="6"/>
    </row>
    <row r="37" spans="1:8" ht="49.5" customHeight="1" thickBot="1" x14ac:dyDescent="0.3">
      <c r="A37" s="421"/>
      <c r="B37" s="89" t="s">
        <v>533</v>
      </c>
      <c r="C37" s="88" t="s">
        <v>121</v>
      </c>
      <c r="D37" s="88" t="s">
        <v>183</v>
      </c>
      <c r="E37" s="427"/>
      <c r="F37" s="88"/>
      <c r="G37" s="87">
        <v>480</v>
      </c>
      <c r="H37" s="6"/>
    </row>
    <row r="38" spans="1:8" ht="29.25" customHeight="1" thickBot="1" x14ac:dyDescent="0.3">
      <c r="A38" s="479"/>
      <c r="B38" s="89" t="s">
        <v>561</v>
      </c>
      <c r="C38" s="88"/>
      <c r="D38" s="88"/>
      <c r="E38" s="427"/>
      <c r="F38" s="88"/>
      <c r="G38" s="87"/>
      <c r="H38" s="6"/>
    </row>
    <row r="39" spans="1:8" ht="33" customHeight="1" thickBot="1" x14ac:dyDescent="0.3">
      <c r="A39" s="420"/>
      <c r="B39" s="85" t="s">
        <v>534</v>
      </c>
      <c r="C39" s="82" t="s">
        <v>121</v>
      </c>
      <c r="D39" s="82" t="s">
        <v>183</v>
      </c>
      <c r="E39" s="95" t="s">
        <v>535</v>
      </c>
      <c r="F39" s="82"/>
      <c r="G39" s="81">
        <v>480</v>
      </c>
      <c r="H39" s="6"/>
    </row>
    <row r="40" spans="1:8" ht="64.5" customHeight="1" thickBot="1" x14ac:dyDescent="0.3">
      <c r="A40" s="420"/>
      <c r="B40" s="85" t="s">
        <v>537</v>
      </c>
      <c r="C40" s="82" t="s">
        <v>121</v>
      </c>
      <c r="D40" s="82" t="s">
        <v>183</v>
      </c>
      <c r="E40" s="95" t="s">
        <v>536</v>
      </c>
      <c r="F40" s="82"/>
      <c r="G40" s="81">
        <v>480</v>
      </c>
      <c r="H40" s="6"/>
    </row>
    <row r="41" spans="1:8" ht="56.25" customHeight="1" thickBot="1" x14ac:dyDescent="0.3">
      <c r="A41" s="420"/>
      <c r="B41" s="85" t="s">
        <v>122</v>
      </c>
      <c r="C41" s="82" t="s">
        <v>121</v>
      </c>
      <c r="D41" s="82" t="s">
        <v>183</v>
      </c>
      <c r="E41" s="95" t="s">
        <v>536</v>
      </c>
      <c r="F41" s="82" t="s">
        <v>119</v>
      </c>
      <c r="G41" s="81">
        <v>480</v>
      </c>
      <c r="H41" s="6"/>
    </row>
    <row r="42" spans="1:8" ht="38.25" customHeight="1" thickBot="1" x14ac:dyDescent="0.3">
      <c r="A42" s="150"/>
      <c r="B42" s="139" t="s">
        <v>363</v>
      </c>
      <c r="C42" s="138" t="s">
        <v>121</v>
      </c>
      <c r="D42" s="138">
        <v>11</v>
      </c>
      <c r="E42" s="88"/>
      <c r="F42" s="88"/>
      <c r="G42" s="87">
        <f>G45</f>
        <v>5</v>
      </c>
      <c r="H42" s="6"/>
    </row>
    <row r="43" spans="1:8" ht="55.5" customHeight="1" thickBot="1" x14ac:dyDescent="0.3">
      <c r="A43" s="287"/>
      <c r="B43" s="85" t="s">
        <v>362</v>
      </c>
      <c r="C43" s="82" t="s">
        <v>121</v>
      </c>
      <c r="D43" s="82">
        <v>11</v>
      </c>
      <c r="E43" s="83" t="s">
        <v>361</v>
      </c>
      <c r="F43" s="82"/>
      <c r="G43" s="81">
        <v>5</v>
      </c>
      <c r="H43" s="6"/>
    </row>
    <row r="44" spans="1:8" ht="63" customHeight="1" thickBot="1" x14ac:dyDescent="0.3">
      <c r="A44" s="288"/>
      <c r="B44" s="114" t="s">
        <v>360</v>
      </c>
      <c r="C44" s="83" t="s">
        <v>121</v>
      </c>
      <c r="D44" s="83">
        <v>11</v>
      </c>
      <c r="E44" s="83" t="s">
        <v>359</v>
      </c>
      <c r="F44" s="83"/>
      <c r="G44" s="168">
        <v>5</v>
      </c>
      <c r="H44" s="6"/>
    </row>
    <row r="45" spans="1:8" ht="51.75" customHeight="1" thickBot="1" x14ac:dyDescent="0.3">
      <c r="A45" s="288"/>
      <c r="B45" s="85" t="s">
        <v>161</v>
      </c>
      <c r="C45" s="82" t="s">
        <v>121</v>
      </c>
      <c r="D45" s="82">
        <v>11</v>
      </c>
      <c r="E45" s="83" t="s">
        <v>359</v>
      </c>
      <c r="F45" s="82">
        <v>800</v>
      </c>
      <c r="G45" s="81">
        <v>5</v>
      </c>
      <c r="H45" s="6"/>
    </row>
    <row r="46" spans="1:8" ht="49.5" customHeight="1" thickBot="1" x14ac:dyDescent="0.3">
      <c r="A46" s="150"/>
      <c r="B46" s="139" t="s">
        <v>32</v>
      </c>
      <c r="C46" s="138" t="s">
        <v>121</v>
      </c>
      <c r="D46" s="138">
        <v>13</v>
      </c>
      <c r="E46" s="138"/>
      <c r="F46" s="138"/>
      <c r="G46" s="148">
        <f>G47+G66+G70+G71+G82</f>
        <v>5625.5</v>
      </c>
      <c r="H46" s="6"/>
    </row>
    <row r="47" spans="1:8" ht="75.75" customHeight="1" thickBot="1" x14ac:dyDescent="0.3">
      <c r="A47" s="287"/>
      <c r="B47" s="114" t="s">
        <v>358</v>
      </c>
      <c r="C47" s="83" t="s">
        <v>121</v>
      </c>
      <c r="D47" s="83">
        <v>13</v>
      </c>
      <c r="E47" s="83" t="s">
        <v>357</v>
      </c>
      <c r="F47" s="83"/>
      <c r="G47" s="168">
        <f>G50+G54+G61</f>
        <v>3735.1000000000004</v>
      </c>
      <c r="H47" s="6"/>
    </row>
    <row r="48" spans="1:8" ht="124.5" customHeight="1" thickBot="1" x14ac:dyDescent="0.3">
      <c r="A48" s="287"/>
      <c r="B48" s="114" t="s">
        <v>356</v>
      </c>
      <c r="C48" s="83" t="s">
        <v>121</v>
      </c>
      <c r="D48" s="83" t="s">
        <v>311</v>
      </c>
      <c r="E48" s="83" t="s">
        <v>355</v>
      </c>
      <c r="F48" s="83"/>
      <c r="G48" s="168">
        <f>G51+G52+G53</f>
        <v>3340.1000000000004</v>
      </c>
      <c r="H48" s="6"/>
    </row>
    <row r="49" spans="1:8" ht="143.25" customHeight="1" thickBot="1" x14ac:dyDescent="0.3">
      <c r="A49" s="287"/>
      <c r="B49" s="114" t="s">
        <v>354</v>
      </c>
      <c r="C49" s="83" t="s">
        <v>121</v>
      </c>
      <c r="D49" s="83" t="s">
        <v>311</v>
      </c>
      <c r="E49" s="83" t="s">
        <v>353</v>
      </c>
      <c r="F49" s="83"/>
      <c r="G49" s="168">
        <f>G48</f>
        <v>3340.1000000000004</v>
      </c>
      <c r="H49" s="161"/>
    </row>
    <row r="50" spans="1:8" ht="72" customHeight="1" thickBot="1" x14ac:dyDescent="0.3">
      <c r="A50" s="287"/>
      <c r="B50" s="114" t="s">
        <v>163</v>
      </c>
      <c r="C50" s="83" t="s">
        <v>121</v>
      </c>
      <c r="D50" s="83">
        <v>13</v>
      </c>
      <c r="E50" s="83" t="s">
        <v>351</v>
      </c>
      <c r="F50" s="83"/>
      <c r="G50" s="168">
        <f>G49</f>
        <v>3340.1000000000004</v>
      </c>
      <c r="H50" s="6"/>
    </row>
    <row r="51" spans="1:8" ht="135.75" customHeight="1" thickBot="1" x14ac:dyDescent="0.3">
      <c r="A51" s="287"/>
      <c r="B51" s="85" t="s">
        <v>162</v>
      </c>
      <c r="C51" s="82" t="s">
        <v>121</v>
      </c>
      <c r="D51" s="82">
        <v>13</v>
      </c>
      <c r="E51" s="83" t="s">
        <v>351</v>
      </c>
      <c r="F51" s="82">
        <v>100</v>
      </c>
      <c r="G51" s="81">
        <v>2408.4</v>
      </c>
      <c r="H51" s="6"/>
    </row>
    <row r="52" spans="1:8" ht="75.75" customHeight="1" thickBot="1" x14ac:dyDescent="0.3">
      <c r="A52" s="167"/>
      <c r="B52" s="103" t="s">
        <v>122</v>
      </c>
      <c r="C52" s="101" t="s">
        <v>121</v>
      </c>
      <c r="D52" s="101">
        <v>13</v>
      </c>
      <c r="E52" s="102" t="s">
        <v>351</v>
      </c>
      <c r="F52" s="101">
        <v>200</v>
      </c>
      <c r="G52" s="166">
        <v>911.7</v>
      </c>
      <c r="H52" s="6"/>
    </row>
    <row r="53" spans="1:8" ht="50.25" customHeight="1" thickBot="1" x14ac:dyDescent="0.3">
      <c r="A53" s="165"/>
      <c r="B53" s="94" t="s">
        <v>352</v>
      </c>
      <c r="C53" s="163" t="s">
        <v>121</v>
      </c>
      <c r="D53" s="163">
        <v>13</v>
      </c>
      <c r="E53" s="164" t="s">
        <v>351</v>
      </c>
      <c r="F53" s="163">
        <v>800</v>
      </c>
      <c r="G53" s="162">
        <v>20</v>
      </c>
      <c r="H53" s="6"/>
    </row>
    <row r="54" spans="1:8" ht="147" customHeight="1" thickBot="1" x14ac:dyDescent="0.3">
      <c r="A54" s="287"/>
      <c r="B54" s="147" t="s">
        <v>350</v>
      </c>
      <c r="C54" s="82" t="s">
        <v>121</v>
      </c>
      <c r="D54" s="82" t="s">
        <v>311</v>
      </c>
      <c r="E54" s="83" t="s">
        <v>349</v>
      </c>
      <c r="F54" s="82"/>
      <c r="G54" s="81">
        <v>40</v>
      </c>
      <c r="H54" s="6"/>
    </row>
    <row r="55" spans="1:8" ht="133.5" customHeight="1" thickBot="1" x14ac:dyDescent="0.3">
      <c r="A55" s="287"/>
      <c r="B55" s="147" t="s">
        <v>348</v>
      </c>
      <c r="C55" s="82" t="s">
        <v>121</v>
      </c>
      <c r="D55" s="82" t="s">
        <v>311</v>
      </c>
      <c r="E55" s="83" t="s">
        <v>347</v>
      </c>
      <c r="F55" s="82"/>
      <c r="G55" s="81">
        <v>40</v>
      </c>
      <c r="H55" s="6"/>
    </row>
    <row r="56" spans="1:8" ht="145.5" customHeight="1" thickBot="1" x14ac:dyDescent="0.3">
      <c r="A56" s="287"/>
      <c r="B56" s="147" t="s">
        <v>346</v>
      </c>
      <c r="C56" s="82" t="s">
        <v>121</v>
      </c>
      <c r="D56" s="82" t="s">
        <v>311</v>
      </c>
      <c r="E56" s="83" t="s">
        <v>345</v>
      </c>
      <c r="F56" s="82"/>
      <c r="G56" s="81">
        <v>40</v>
      </c>
      <c r="H56" s="6"/>
    </row>
    <row r="57" spans="1:8" ht="66.75" customHeight="1" thickBot="1" x14ac:dyDescent="0.3">
      <c r="A57" s="287"/>
      <c r="B57" s="85" t="s">
        <v>122</v>
      </c>
      <c r="C57" s="82" t="s">
        <v>121</v>
      </c>
      <c r="D57" s="82" t="s">
        <v>311</v>
      </c>
      <c r="E57" s="83" t="s">
        <v>345</v>
      </c>
      <c r="F57" s="82" t="s">
        <v>119</v>
      </c>
      <c r="G57" s="81">
        <v>40</v>
      </c>
      <c r="H57" s="6"/>
    </row>
    <row r="58" spans="1:8" ht="120" customHeight="1" thickBot="1" x14ac:dyDescent="0.3">
      <c r="A58" s="287"/>
      <c r="B58" s="147" t="s">
        <v>344</v>
      </c>
      <c r="C58" s="82" t="s">
        <v>121</v>
      </c>
      <c r="D58" s="82" t="s">
        <v>311</v>
      </c>
      <c r="E58" s="83" t="s">
        <v>343</v>
      </c>
      <c r="F58" s="82"/>
      <c r="G58" s="81">
        <v>355</v>
      </c>
      <c r="H58" s="6"/>
    </row>
    <row r="59" spans="1:8" ht="145.5" customHeight="1" thickBot="1" x14ac:dyDescent="0.3">
      <c r="A59" s="287"/>
      <c r="B59" s="147" t="s">
        <v>342</v>
      </c>
      <c r="C59" s="82" t="s">
        <v>121</v>
      </c>
      <c r="D59" s="82" t="s">
        <v>311</v>
      </c>
      <c r="E59" s="83" t="s">
        <v>341</v>
      </c>
      <c r="F59" s="82"/>
      <c r="G59" s="81">
        <v>355</v>
      </c>
      <c r="H59" s="6"/>
    </row>
    <row r="60" spans="1:8" ht="139.5" customHeight="1" thickBot="1" x14ac:dyDescent="0.3">
      <c r="A60" s="287"/>
      <c r="B60" s="147" t="s">
        <v>340</v>
      </c>
      <c r="C60" s="82" t="s">
        <v>121</v>
      </c>
      <c r="D60" s="82" t="s">
        <v>311</v>
      </c>
      <c r="E60" s="83" t="s">
        <v>339</v>
      </c>
      <c r="F60" s="82"/>
      <c r="G60" s="81">
        <v>355</v>
      </c>
      <c r="H60" s="6"/>
    </row>
    <row r="61" spans="1:8" ht="80.25" customHeight="1" thickBot="1" x14ac:dyDescent="0.3">
      <c r="A61" s="287"/>
      <c r="B61" s="85" t="s">
        <v>122</v>
      </c>
      <c r="C61" s="82" t="s">
        <v>121</v>
      </c>
      <c r="D61" s="82" t="s">
        <v>311</v>
      </c>
      <c r="E61" s="83" t="s">
        <v>339</v>
      </c>
      <c r="F61" s="82" t="s">
        <v>119</v>
      </c>
      <c r="G61" s="81">
        <v>355</v>
      </c>
      <c r="H61" s="6"/>
    </row>
    <row r="62" spans="1:8" ht="93" customHeight="1" thickBot="1" x14ac:dyDescent="0.3">
      <c r="A62" s="287"/>
      <c r="B62" s="85" t="s">
        <v>338</v>
      </c>
      <c r="C62" s="82" t="s">
        <v>121</v>
      </c>
      <c r="D62" s="82">
        <v>13</v>
      </c>
      <c r="E62" s="83" t="s">
        <v>337</v>
      </c>
      <c r="F62" s="82"/>
      <c r="G62" s="81">
        <v>650</v>
      </c>
      <c r="H62" s="6"/>
    </row>
    <row r="63" spans="1:8" ht="138.75" customHeight="1" thickBot="1" x14ac:dyDescent="0.3">
      <c r="A63" s="287"/>
      <c r="B63" s="85" t="s">
        <v>336</v>
      </c>
      <c r="C63" s="82" t="s">
        <v>121</v>
      </c>
      <c r="D63" s="82">
        <v>13</v>
      </c>
      <c r="E63" s="83" t="s">
        <v>335</v>
      </c>
      <c r="F63" s="82"/>
      <c r="G63" s="81">
        <v>60</v>
      </c>
      <c r="H63" s="6"/>
    </row>
    <row r="64" spans="1:8" ht="149.25" customHeight="1" thickBot="1" x14ac:dyDescent="0.3">
      <c r="A64" s="287"/>
      <c r="B64" s="85" t="s">
        <v>334</v>
      </c>
      <c r="C64" s="82" t="s">
        <v>121</v>
      </c>
      <c r="D64" s="82" t="s">
        <v>311</v>
      </c>
      <c r="E64" s="83" t="s">
        <v>333</v>
      </c>
      <c r="F64" s="82"/>
      <c r="G64" s="81">
        <v>60</v>
      </c>
      <c r="H64" s="6"/>
    </row>
    <row r="65" spans="1:8" ht="157.5" customHeight="1" thickBot="1" x14ac:dyDescent="0.3">
      <c r="A65" s="287"/>
      <c r="B65" s="85" t="s">
        <v>332</v>
      </c>
      <c r="C65" s="82" t="s">
        <v>121</v>
      </c>
      <c r="D65" s="82" t="s">
        <v>311</v>
      </c>
      <c r="E65" s="83" t="s">
        <v>331</v>
      </c>
      <c r="F65" s="82"/>
      <c r="G65" s="81">
        <v>60</v>
      </c>
      <c r="H65" s="6"/>
    </row>
    <row r="66" spans="1:8" ht="66.75" customHeight="1" thickBot="1" x14ac:dyDescent="0.3">
      <c r="A66" s="287"/>
      <c r="B66" s="85" t="s">
        <v>122</v>
      </c>
      <c r="C66" s="82" t="s">
        <v>121</v>
      </c>
      <c r="D66" s="82">
        <v>13</v>
      </c>
      <c r="E66" s="83" t="s">
        <v>331</v>
      </c>
      <c r="F66" s="82" t="s">
        <v>119</v>
      </c>
      <c r="G66" s="81">
        <v>60</v>
      </c>
      <c r="H66" s="6"/>
    </row>
    <row r="67" spans="1:8" ht="115.5" customHeight="1" thickBot="1" x14ac:dyDescent="0.3">
      <c r="A67" s="287"/>
      <c r="B67" s="147" t="s">
        <v>330</v>
      </c>
      <c r="C67" s="82" t="s">
        <v>121</v>
      </c>
      <c r="D67" s="82" t="s">
        <v>311</v>
      </c>
      <c r="E67" s="83" t="s">
        <v>329</v>
      </c>
      <c r="F67" s="82"/>
      <c r="G67" s="81">
        <v>15</v>
      </c>
      <c r="H67" s="6"/>
    </row>
    <row r="68" spans="1:8" ht="138" customHeight="1" thickBot="1" x14ac:dyDescent="0.3">
      <c r="A68" s="287"/>
      <c r="B68" s="147" t="s">
        <v>328</v>
      </c>
      <c r="C68" s="82" t="s">
        <v>121</v>
      </c>
      <c r="D68" s="82" t="s">
        <v>311</v>
      </c>
      <c r="E68" s="83" t="s">
        <v>327</v>
      </c>
      <c r="F68" s="82"/>
      <c r="G68" s="81">
        <v>15</v>
      </c>
      <c r="H68" s="6"/>
    </row>
    <row r="69" spans="1:8" ht="136.5" customHeight="1" thickBot="1" x14ac:dyDescent="0.3">
      <c r="A69" s="287"/>
      <c r="B69" s="147" t="s">
        <v>326</v>
      </c>
      <c r="C69" s="82" t="s">
        <v>121</v>
      </c>
      <c r="D69" s="82" t="s">
        <v>311</v>
      </c>
      <c r="E69" s="83" t="s">
        <v>325</v>
      </c>
      <c r="F69" s="82"/>
      <c r="G69" s="81">
        <v>15</v>
      </c>
      <c r="H69" s="6"/>
    </row>
    <row r="70" spans="1:8" ht="72.75" customHeight="1" thickBot="1" x14ac:dyDescent="0.3">
      <c r="A70" s="287"/>
      <c r="B70" s="85" t="s">
        <v>122</v>
      </c>
      <c r="C70" s="82" t="s">
        <v>121</v>
      </c>
      <c r="D70" s="82" t="s">
        <v>311</v>
      </c>
      <c r="E70" s="83" t="s">
        <v>325</v>
      </c>
      <c r="F70" s="82" t="s">
        <v>119</v>
      </c>
      <c r="G70" s="81">
        <v>15</v>
      </c>
      <c r="H70" s="6"/>
    </row>
    <row r="71" spans="1:8" ht="72.75" customHeight="1" thickBot="1" x14ac:dyDescent="0.3">
      <c r="A71" s="287"/>
      <c r="B71" s="85" t="s">
        <v>322</v>
      </c>
      <c r="C71" s="82" t="s">
        <v>121</v>
      </c>
      <c r="D71" s="82">
        <v>13</v>
      </c>
      <c r="E71" s="83" t="s">
        <v>321</v>
      </c>
      <c r="F71" s="82"/>
      <c r="G71" s="81">
        <f>G75+G79</f>
        <v>932</v>
      </c>
      <c r="H71" s="6"/>
    </row>
    <row r="72" spans="1:8" ht="159.75" customHeight="1" thickBot="1" x14ac:dyDescent="0.3">
      <c r="A72" s="287"/>
      <c r="B72" s="85" t="s">
        <v>320</v>
      </c>
      <c r="C72" s="82" t="s">
        <v>121</v>
      </c>
      <c r="D72" s="82">
        <v>13</v>
      </c>
      <c r="E72" s="83" t="s">
        <v>319</v>
      </c>
      <c r="F72" s="82"/>
      <c r="G72" s="81">
        <v>410</v>
      </c>
      <c r="H72" s="6"/>
    </row>
    <row r="73" spans="1:8" ht="177.75" customHeight="1" thickBot="1" x14ac:dyDescent="0.3">
      <c r="A73" s="287"/>
      <c r="B73" s="85" t="s">
        <v>318</v>
      </c>
      <c r="C73" s="82" t="s">
        <v>121</v>
      </c>
      <c r="D73" s="82" t="s">
        <v>311</v>
      </c>
      <c r="E73" s="83" t="s">
        <v>317</v>
      </c>
      <c r="F73" s="82"/>
      <c r="G73" s="81">
        <v>410</v>
      </c>
      <c r="H73" s="6"/>
    </row>
    <row r="74" spans="1:8" ht="171.75" customHeight="1" thickBot="1" x14ac:dyDescent="0.3">
      <c r="A74" s="287"/>
      <c r="B74" s="85" t="s">
        <v>316</v>
      </c>
      <c r="C74" s="82" t="s">
        <v>121</v>
      </c>
      <c r="D74" s="82" t="s">
        <v>311</v>
      </c>
      <c r="E74" s="83" t="s">
        <v>315</v>
      </c>
      <c r="F74" s="82"/>
      <c r="G74" s="81">
        <v>410</v>
      </c>
      <c r="H74" s="6"/>
    </row>
    <row r="75" spans="1:8" ht="68.25" customHeight="1" thickBot="1" x14ac:dyDescent="0.3">
      <c r="A75" s="287"/>
      <c r="B75" s="85" t="s">
        <v>122</v>
      </c>
      <c r="C75" s="82" t="s">
        <v>121</v>
      </c>
      <c r="D75" s="82">
        <v>13</v>
      </c>
      <c r="E75" s="83" t="s">
        <v>315</v>
      </c>
      <c r="F75" s="82" t="s">
        <v>119</v>
      </c>
      <c r="G75" s="81">
        <v>410</v>
      </c>
      <c r="H75" s="6"/>
    </row>
    <row r="76" spans="1:8" ht="162" customHeight="1" thickBot="1" x14ac:dyDescent="0.3">
      <c r="A76" s="287"/>
      <c r="B76" s="114" t="s">
        <v>314</v>
      </c>
      <c r="C76" s="83" t="s">
        <v>121</v>
      </c>
      <c r="D76" s="83">
        <v>13</v>
      </c>
      <c r="E76" s="83" t="s">
        <v>313</v>
      </c>
      <c r="F76" s="83"/>
      <c r="G76" s="168">
        <v>522</v>
      </c>
      <c r="H76" s="6"/>
    </row>
    <row r="77" spans="1:8" ht="167.25" customHeight="1" thickBot="1" x14ac:dyDescent="0.3">
      <c r="A77" s="287"/>
      <c r="B77" s="114" t="s">
        <v>312</v>
      </c>
      <c r="C77" s="83" t="s">
        <v>121</v>
      </c>
      <c r="D77" s="83" t="s">
        <v>311</v>
      </c>
      <c r="E77" s="83" t="s">
        <v>310</v>
      </c>
      <c r="F77" s="83"/>
      <c r="G77" s="168">
        <v>522</v>
      </c>
      <c r="H77" s="6"/>
    </row>
    <row r="78" spans="1:8" ht="157.5" customHeight="1" thickBot="1" x14ac:dyDescent="0.3">
      <c r="A78" s="287"/>
      <c r="B78" s="114" t="s">
        <v>309</v>
      </c>
      <c r="C78" s="83" t="s">
        <v>121</v>
      </c>
      <c r="D78" s="83">
        <v>13</v>
      </c>
      <c r="E78" s="83" t="s">
        <v>308</v>
      </c>
      <c r="F78" s="83"/>
      <c r="G78" s="168">
        <v>522</v>
      </c>
      <c r="H78" s="6"/>
    </row>
    <row r="79" spans="1:8" ht="73.5" customHeight="1" thickBot="1" x14ac:dyDescent="0.3">
      <c r="A79" s="287"/>
      <c r="B79" s="103" t="s">
        <v>122</v>
      </c>
      <c r="C79" s="82" t="s">
        <v>121</v>
      </c>
      <c r="D79" s="82">
        <v>13</v>
      </c>
      <c r="E79" s="83" t="s">
        <v>308</v>
      </c>
      <c r="F79" s="82" t="s">
        <v>119</v>
      </c>
      <c r="G79" s="168">
        <v>522</v>
      </c>
      <c r="H79" s="6"/>
    </row>
    <row r="80" spans="1:8" ht="61.5" customHeight="1" thickBot="1" x14ac:dyDescent="0.3">
      <c r="A80" s="174"/>
      <c r="B80" s="35" t="s">
        <v>307</v>
      </c>
      <c r="C80" s="82" t="s">
        <v>121</v>
      </c>
      <c r="D80" s="82" t="s">
        <v>311</v>
      </c>
      <c r="E80" s="83" t="s">
        <v>380</v>
      </c>
      <c r="F80" s="82"/>
      <c r="G80" s="81">
        <v>883.4</v>
      </c>
      <c r="H80" s="6"/>
    </row>
    <row r="81" spans="1:8" ht="78" customHeight="1" thickBot="1" x14ac:dyDescent="0.3">
      <c r="A81" s="174"/>
      <c r="B81" s="5" t="s">
        <v>449</v>
      </c>
      <c r="C81" s="82" t="s">
        <v>121</v>
      </c>
      <c r="D81" s="82" t="s">
        <v>311</v>
      </c>
      <c r="E81" s="83" t="s">
        <v>450</v>
      </c>
      <c r="F81" s="82"/>
      <c r="G81" s="81">
        <v>883.4</v>
      </c>
      <c r="H81" s="6"/>
    </row>
    <row r="82" spans="1:8" ht="37.5" customHeight="1" thickBot="1" x14ac:dyDescent="0.3">
      <c r="A82" s="287"/>
      <c r="B82" s="279" t="s">
        <v>352</v>
      </c>
      <c r="C82" s="82" t="s">
        <v>121</v>
      </c>
      <c r="D82" s="82" t="s">
        <v>311</v>
      </c>
      <c r="E82" s="83" t="s">
        <v>450</v>
      </c>
      <c r="F82" s="82" t="s">
        <v>426</v>
      </c>
      <c r="G82" s="81">
        <v>883.4</v>
      </c>
      <c r="H82" s="6"/>
    </row>
    <row r="83" spans="1:8" ht="66" customHeight="1" thickBot="1" x14ac:dyDescent="0.3">
      <c r="A83" s="150" t="s">
        <v>33</v>
      </c>
      <c r="B83" s="139" t="s">
        <v>34</v>
      </c>
      <c r="C83" s="138" t="s">
        <v>214</v>
      </c>
      <c r="D83" s="138"/>
      <c r="E83" s="138"/>
      <c r="F83" s="138"/>
      <c r="G83" s="137">
        <v>221.7</v>
      </c>
      <c r="H83" s="6"/>
    </row>
    <row r="84" spans="1:8" ht="57.75" customHeight="1" thickBot="1" x14ac:dyDescent="0.3">
      <c r="A84" s="151"/>
      <c r="B84" s="159" t="s">
        <v>35</v>
      </c>
      <c r="C84" s="158" t="s">
        <v>214</v>
      </c>
      <c r="D84" s="158" t="s">
        <v>132</v>
      </c>
      <c r="E84" s="160"/>
      <c r="F84" s="160"/>
      <c r="G84" s="115">
        <v>221.7</v>
      </c>
      <c r="H84" s="6"/>
    </row>
    <row r="85" spans="1:8" ht="58.5" customHeight="1" thickBot="1" x14ac:dyDescent="0.3">
      <c r="A85" s="151"/>
      <c r="B85" s="159" t="s">
        <v>307</v>
      </c>
      <c r="C85" s="158" t="s">
        <v>214</v>
      </c>
      <c r="D85" s="158" t="s">
        <v>132</v>
      </c>
      <c r="E85" s="158" t="s">
        <v>305</v>
      </c>
      <c r="F85" s="158"/>
      <c r="G85" s="115">
        <v>221.7</v>
      </c>
      <c r="H85" s="6"/>
    </row>
    <row r="86" spans="1:8" ht="52.5" customHeight="1" thickBot="1" x14ac:dyDescent="0.3">
      <c r="A86" s="151"/>
      <c r="B86" s="159" t="s">
        <v>306</v>
      </c>
      <c r="C86" s="158" t="s">
        <v>214</v>
      </c>
      <c r="D86" s="158" t="s">
        <v>132</v>
      </c>
      <c r="E86" s="158" t="s">
        <v>305</v>
      </c>
      <c r="F86" s="158"/>
      <c r="G86" s="115">
        <v>221.7</v>
      </c>
      <c r="H86" s="6"/>
    </row>
    <row r="87" spans="1:8" ht="72" customHeight="1" thickBot="1" x14ac:dyDescent="0.3">
      <c r="A87" s="151"/>
      <c r="B87" s="159" t="s">
        <v>304</v>
      </c>
      <c r="C87" s="158" t="s">
        <v>214</v>
      </c>
      <c r="D87" s="158" t="s">
        <v>132</v>
      </c>
      <c r="E87" s="158" t="s">
        <v>303</v>
      </c>
      <c r="F87" s="158"/>
      <c r="G87" s="115">
        <v>221.7</v>
      </c>
      <c r="H87" s="6"/>
    </row>
    <row r="88" spans="1:8" ht="117" customHeight="1" thickBot="1" x14ac:dyDescent="0.3">
      <c r="A88" s="151"/>
      <c r="B88" s="159" t="s">
        <v>162</v>
      </c>
      <c r="C88" s="158" t="s">
        <v>214</v>
      </c>
      <c r="D88" s="158" t="s">
        <v>132</v>
      </c>
      <c r="E88" s="158" t="s">
        <v>303</v>
      </c>
      <c r="F88" s="158" t="s">
        <v>159</v>
      </c>
      <c r="G88" s="115">
        <v>221.7</v>
      </c>
      <c r="H88" s="6"/>
    </row>
    <row r="89" spans="1:8" ht="69" customHeight="1" thickBot="1" x14ac:dyDescent="0.3">
      <c r="A89" s="287" t="s">
        <v>36</v>
      </c>
      <c r="B89" s="153" t="s">
        <v>37</v>
      </c>
      <c r="C89" s="106" t="s">
        <v>132</v>
      </c>
      <c r="D89" s="106"/>
      <c r="E89" s="107"/>
      <c r="F89" s="106"/>
      <c r="G89" s="105">
        <f>G90+G117+G121</f>
        <v>3023.8</v>
      </c>
      <c r="H89" s="6"/>
    </row>
    <row r="90" spans="1:8" ht="101.25" customHeight="1" thickBot="1" x14ac:dyDescent="0.3">
      <c r="A90" s="150"/>
      <c r="B90" s="139" t="s">
        <v>302</v>
      </c>
      <c r="C90" s="138" t="s">
        <v>132</v>
      </c>
      <c r="D90" s="138" t="s">
        <v>226</v>
      </c>
      <c r="E90" s="138"/>
      <c r="F90" s="138"/>
      <c r="G90" s="137">
        <f>G91+G112</f>
        <v>2921.8</v>
      </c>
      <c r="H90" s="6"/>
    </row>
    <row r="91" spans="1:8" ht="138.75" customHeight="1" thickBot="1" x14ac:dyDescent="0.3">
      <c r="A91" s="287"/>
      <c r="B91" s="153" t="s">
        <v>301</v>
      </c>
      <c r="C91" s="106" t="s">
        <v>132</v>
      </c>
      <c r="D91" s="106" t="s">
        <v>226</v>
      </c>
      <c r="E91" s="107" t="s">
        <v>300</v>
      </c>
      <c r="F91" s="106"/>
      <c r="G91" s="105">
        <f>G92+G96+G100+G104+G108</f>
        <v>1875.3000000000002</v>
      </c>
      <c r="H91" s="6"/>
    </row>
    <row r="92" spans="1:8" ht="209.25" customHeight="1" thickBot="1" x14ac:dyDescent="0.3">
      <c r="A92" s="419"/>
      <c r="B92" s="85" t="s">
        <v>299</v>
      </c>
      <c r="C92" s="82" t="s">
        <v>132</v>
      </c>
      <c r="D92" s="82" t="s">
        <v>226</v>
      </c>
      <c r="E92" s="83" t="s">
        <v>298</v>
      </c>
      <c r="F92" s="82"/>
      <c r="G92" s="110">
        <v>76.2</v>
      </c>
      <c r="H92" s="6"/>
    </row>
    <row r="93" spans="1:8" ht="186.75" customHeight="1" thickBot="1" x14ac:dyDescent="0.3">
      <c r="A93" s="287"/>
      <c r="B93" s="85" t="s">
        <v>297</v>
      </c>
      <c r="C93" s="82" t="s">
        <v>296</v>
      </c>
      <c r="D93" s="82" t="s">
        <v>226</v>
      </c>
      <c r="E93" s="83" t="s">
        <v>295</v>
      </c>
      <c r="F93" s="82"/>
      <c r="G93" s="110">
        <v>76.2</v>
      </c>
      <c r="H93" s="6"/>
    </row>
    <row r="94" spans="1:8" ht="191.25" customHeight="1" thickBot="1" x14ac:dyDescent="0.3">
      <c r="A94" s="287"/>
      <c r="B94" s="85" t="s">
        <v>294</v>
      </c>
      <c r="C94" s="82" t="s">
        <v>132</v>
      </c>
      <c r="D94" s="82" t="s">
        <v>226</v>
      </c>
      <c r="E94" s="95" t="s">
        <v>542</v>
      </c>
      <c r="F94" s="111"/>
      <c r="G94" s="110">
        <v>76.2</v>
      </c>
      <c r="H94" s="6"/>
    </row>
    <row r="95" spans="1:8" ht="47.25" customHeight="1" thickBot="1" x14ac:dyDescent="0.3">
      <c r="A95" s="287"/>
      <c r="B95" s="85" t="s">
        <v>279</v>
      </c>
      <c r="C95" s="82" t="s">
        <v>286</v>
      </c>
      <c r="D95" s="82" t="s">
        <v>226</v>
      </c>
      <c r="E95" s="95" t="s">
        <v>293</v>
      </c>
      <c r="F95" s="82" t="s">
        <v>277</v>
      </c>
      <c r="G95" s="110">
        <v>76.2</v>
      </c>
      <c r="H95" s="6"/>
    </row>
    <row r="96" spans="1:8" ht="174.75" customHeight="1" thickBot="1" x14ac:dyDescent="0.3">
      <c r="A96" s="287"/>
      <c r="B96" s="85" t="s">
        <v>292</v>
      </c>
      <c r="C96" s="82" t="s">
        <v>287</v>
      </c>
      <c r="D96" s="82" t="s">
        <v>226</v>
      </c>
      <c r="E96" s="83" t="s">
        <v>291</v>
      </c>
      <c r="F96" s="82"/>
      <c r="G96" s="81">
        <v>155.80000000000001</v>
      </c>
      <c r="H96" s="6"/>
    </row>
    <row r="97" spans="1:8" ht="201.75" customHeight="1" thickBot="1" x14ac:dyDescent="0.3">
      <c r="A97" s="287"/>
      <c r="B97" s="85" t="s">
        <v>290</v>
      </c>
      <c r="C97" s="82" t="s">
        <v>132</v>
      </c>
      <c r="D97" s="82" t="s">
        <v>226</v>
      </c>
      <c r="E97" s="83" t="s">
        <v>289</v>
      </c>
      <c r="F97" s="82"/>
      <c r="G97" s="81">
        <v>155.80000000000001</v>
      </c>
      <c r="H97" s="6"/>
    </row>
    <row r="98" spans="1:8" ht="216.75" customHeight="1" thickBot="1" x14ac:dyDescent="0.3">
      <c r="A98" s="287"/>
      <c r="B98" s="85" t="s">
        <v>288</v>
      </c>
      <c r="C98" s="82" t="s">
        <v>287</v>
      </c>
      <c r="D98" s="82" t="s">
        <v>226</v>
      </c>
      <c r="E98" s="451" t="s">
        <v>543</v>
      </c>
      <c r="F98" s="82"/>
      <c r="G98" s="81">
        <v>155.80000000000001</v>
      </c>
      <c r="H98" s="6"/>
    </row>
    <row r="99" spans="1:8" ht="45.75" customHeight="1" thickBot="1" x14ac:dyDescent="0.3">
      <c r="A99" s="151"/>
      <c r="B99" s="85" t="s">
        <v>279</v>
      </c>
      <c r="C99" s="82" t="s">
        <v>286</v>
      </c>
      <c r="D99" s="82" t="s">
        <v>226</v>
      </c>
      <c r="E99" s="95" t="s">
        <v>285</v>
      </c>
      <c r="F99" s="82" t="s">
        <v>277</v>
      </c>
      <c r="G99" s="81">
        <v>155.80000000000001</v>
      </c>
      <c r="H99" s="6"/>
    </row>
    <row r="100" spans="1:8" ht="174.75" customHeight="1" thickBot="1" x14ac:dyDescent="0.3">
      <c r="A100" s="287"/>
      <c r="B100" s="85" t="s">
        <v>284</v>
      </c>
      <c r="C100" s="82" t="s">
        <v>132</v>
      </c>
      <c r="D100" s="82" t="s">
        <v>226</v>
      </c>
      <c r="E100" s="83" t="s">
        <v>283</v>
      </c>
      <c r="F100" s="82"/>
      <c r="G100" s="81">
        <v>187.8</v>
      </c>
      <c r="H100" s="6"/>
    </row>
    <row r="101" spans="1:8" ht="165" customHeight="1" thickBot="1" x14ac:dyDescent="0.3">
      <c r="A101" s="287"/>
      <c r="B101" s="85" t="s">
        <v>282</v>
      </c>
      <c r="C101" s="82" t="s">
        <v>132</v>
      </c>
      <c r="D101" s="82" t="s">
        <v>226</v>
      </c>
      <c r="E101" s="83" t="s">
        <v>281</v>
      </c>
      <c r="F101" s="82"/>
      <c r="G101" s="81">
        <v>187.8</v>
      </c>
      <c r="H101" s="6"/>
    </row>
    <row r="102" spans="1:8" ht="186" customHeight="1" thickBot="1" x14ac:dyDescent="0.3">
      <c r="A102" s="287"/>
      <c r="B102" s="85" t="s">
        <v>280</v>
      </c>
      <c r="C102" s="82" t="s">
        <v>132</v>
      </c>
      <c r="D102" s="82" t="s">
        <v>226</v>
      </c>
      <c r="E102" s="95" t="s">
        <v>278</v>
      </c>
      <c r="F102" s="82"/>
      <c r="G102" s="81">
        <v>187.8</v>
      </c>
      <c r="H102" s="6"/>
    </row>
    <row r="103" spans="1:8" ht="31.5" customHeight="1" thickBot="1" x14ac:dyDescent="0.3">
      <c r="A103" s="287"/>
      <c r="B103" s="85" t="s">
        <v>279</v>
      </c>
      <c r="C103" s="82" t="s">
        <v>132</v>
      </c>
      <c r="D103" s="82" t="s">
        <v>226</v>
      </c>
      <c r="E103" s="95" t="s">
        <v>278</v>
      </c>
      <c r="F103" s="82" t="s">
        <v>277</v>
      </c>
      <c r="G103" s="81">
        <v>187.8</v>
      </c>
      <c r="H103" s="6"/>
    </row>
    <row r="104" spans="1:8" ht="159" customHeight="1" thickBot="1" x14ac:dyDescent="0.3">
      <c r="A104" s="287"/>
      <c r="B104" s="85" t="s">
        <v>276</v>
      </c>
      <c r="C104" s="82" t="s">
        <v>132</v>
      </c>
      <c r="D104" s="82" t="s">
        <v>226</v>
      </c>
      <c r="E104" s="83" t="s">
        <v>275</v>
      </c>
      <c r="F104" s="82"/>
      <c r="G104" s="81">
        <v>506.9</v>
      </c>
      <c r="H104" s="6"/>
    </row>
    <row r="105" spans="1:8" ht="182.25" customHeight="1" thickBot="1" x14ac:dyDescent="0.3">
      <c r="A105" s="287"/>
      <c r="B105" s="85" t="s">
        <v>274</v>
      </c>
      <c r="C105" s="82" t="s">
        <v>132</v>
      </c>
      <c r="D105" s="82" t="s">
        <v>226</v>
      </c>
      <c r="E105" s="83" t="s">
        <v>273</v>
      </c>
      <c r="F105" s="82"/>
      <c r="G105" s="81">
        <v>506.9</v>
      </c>
      <c r="H105" s="6"/>
    </row>
    <row r="106" spans="1:8" ht="195.75" customHeight="1" thickBot="1" x14ac:dyDescent="0.3">
      <c r="A106" s="336"/>
      <c r="B106" s="85" t="s">
        <v>271</v>
      </c>
      <c r="C106" s="82" t="s">
        <v>132</v>
      </c>
      <c r="D106" s="82" t="s">
        <v>226</v>
      </c>
      <c r="E106" s="445" t="s">
        <v>484</v>
      </c>
      <c r="F106" s="82"/>
      <c r="G106" s="81">
        <v>506.9</v>
      </c>
      <c r="H106" s="6"/>
    </row>
    <row r="107" spans="1:8" ht="76.5" customHeight="1" thickBot="1" x14ac:dyDescent="0.3">
      <c r="A107" s="336"/>
      <c r="B107" s="85" t="s">
        <v>122</v>
      </c>
      <c r="C107" s="82" t="s">
        <v>132</v>
      </c>
      <c r="D107" s="82" t="s">
        <v>226</v>
      </c>
      <c r="E107" s="83" t="s">
        <v>484</v>
      </c>
      <c r="F107" s="82" t="s">
        <v>119</v>
      </c>
      <c r="G107" s="81">
        <v>506.9</v>
      </c>
      <c r="H107" s="6"/>
    </row>
    <row r="108" spans="1:8" s="30" customFormat="1" ht="66" customHeight="1" thickBot="1" x14ac:dyDescent="0.3">
      <c r="A108" s="382"/>
      <c r="B108" s="85" t="s">
        <v>522</v>
      </c>
      <c r="C108" s="82" t="s">
        <v>132</v>
      </c>
      <c r="D108" s="82" t="s">
        <v>226</v>
      </c>
      <c r="E108" s="83" t="s">
        <v>519</v>
      </c>
      <c r="F108" s="82"/>
      <c r="G108" s="81">
        <v>948.6</v>
      </c>
      <c r="H108" s="385"/>
    </row>
    <row r="109" spans="1:8" ht="198.75" customHeight="1" thickBot="1" x14ac:dyDescent="0.3">
      <c r="A109" s="382"/>
      <c r="B109" s="85" t="s">
        <v>523</v>
      </c>
      <c r="C109" s="82" t="s">
        <v>132</v>
      </c>
      <c r="D109" s="82" t="s">
        <v>226</v>
      </c>
      <c r="E109" s="83" t="s">
        <v>520</v>
      </c>
      <c r="F109" s="82"/>
      <c r="G109" s="81">
        <v>948.6</v>
      </c>
      <c r="H109" s="6"/>
    </row>
    <row r="110" spans="1:8" ht="57.75" customHeight="1" thickBot="1" x14ac:dyDescent="0.3">
      <c r="A110" s="382"/>
      <c r="B110" s="85" t="s">
        <v>544</v>
      </c>
      <c r="C110" s="82" t="s">
        <v>132</v>
      </c>
      <c r="D110" s="82" t="s">
        <v>226</v>
      </c>
      <c r="E110" s="83" t="s">
        <v>521</v>
      </c>
      <c r="F110" s="82"/>
      <c r="G110" s="81">
        <v>948.6</v>
      </c>
      <c r="H110" s="6"/>
    </row>
    <row r="111" spans="1:8" s="30" customFormat="1" ht="71.25" customHeight="1" thickBot="1" x14ac:dyDescent="0.3">
      <c r="A111" s="382"/>
      <c r="B111" s="85" t="s">
        <v>122</v>
      </c>
      <c r="C111" s="82" t="s">
        <v>132</v>
      </c>
      <c r="D111" s="82" t="s">
        <v>226</v>
      </c>
      <c r="E111" s="83" t="s">
        <v>521</v>
      </c>
      <c r="F111" s="82" t="s">
        <v>119</v>
      </c>
      <c r="G111" s="81">
        <v>948.6</v>
      </c>
      <c r="H111" s="385"/>
    </row>
    <row r="112" spans="1:8" ht="60.75" customHeight="1" thickBot="1" x14ac:dyDescent="0.3">
      <c r="A112" s="474"/>
      <c r="B112" s="475" t="s">
        <v>502</v>
      </c>
      <c r="C112" s="476" t="s">
        <v>132</v>
      </c>
      <c r="D112" s="476" t="s">
        <v>226</v>
      </c>
      <c r="E112" s="476" t="s">
        <v>503</v>
      </c>
      <c r="F112" s="476"/>
      <c r="G112" s="477">
        <v>1046.5</v>
      </c>
      <c r="H112" s="6"/>
    </row>
    <row r="113" spans="1:8" ht="117" customHeight="1" thickBot="1" x14ac:dyDescent="0.3">
      <c r="A113" s="157"/>
      <c r="B113" s="159" t="s">
        <v>504</v>
      </c>
      <c r="C113" s="158" t="s">
        <v>132</v>
      </c>
      <c r="D113" s="158" t="s">
        <v>226</v>
      </c>
      <c r="E113" s="158" t="s">
        <v>505</v>
      </c>
      <c r="F113" s="158"/>
      <c r="G113" s="81">
        <v>1046.5</v>
      </c>
      <c r="H113" s="6"/>
    </row>
    <row r="114" spans="1:8" ht="70.5" customHeight="1" thickBot="1" x14ac:dyDescent="0.3">
      <c r="A114" s="287"/>
      <c r="B114" s="159" t="s">
        <v>122</v>
      </c>
      <c r="C114" s="158" t="s">
        <v>132</v>
      </c>
      <c r="D114" s="158" t="s">
        <v>226</v>
      </c>
      <c r="E114" s="158" t="s">
        <v>505</v>
      </c>
      <c r="F114" s="158" t="s">
        <v>119</v>
      </c>
      <c r="G114" s="81">
        <v>1046.5</v>
      </c>
      <c r="H114" s="6"/>
    </row>
    <row r="115" spans="1:8" ht="70.5" customHeight="1" thickBot="1" x14ac:dyDescent="0.3">
      <c r="A115" s="474"/>
      <c r="B115" s="475" t="s">
        <v>551</v>
      </c>
      <c r="C115" s="476" t="s">
        <v>132</v>
      </c>
      <c r="D115" s="476" t="s">
        <v>133</v>
      </c>
      <c r="E115" s="476"/>
      <c r="F115" s="476"/>
      <c r="G115" s="477">
        <v>70</v>
      </c>
      <c r="H115" s="6"/>
    </row>
    <row r="116" spans="1:8" ht="87.75" customHeight="1" thickBot="1" x14ac:dyDescent="0.3">
      <c r="A116" s="442"/>
      <c r="B116" s="159" t="s">
        <v>270</v>
      </c>
      <c r="C116" s="158" t="s">
        <v>132</v>
      </c>
      <c r="D116" s="158" t="s">
        <v>133</v>
      </c>
      <c r="E116" s="158" t="s">
        <v>269</v>
      </c>
      <c r="F116" s="158"/>
      <c r="G116" s="81">
        <v>70</v>
      </c>
      <c r="H116" s="6"/>
    </row>
    <row r="117" spans="1:8" ht="154.5" customHeight="1" thickBot="1" x14ac:dyDescent="0.3">
      <c r="A117" s="382"/>
      <c r="B117" s="159" t="s">
        <v>268</v>
      </c>
      <c r="C117" s="158" t="s">
        <v>132</v>
      </c>
      <c r="D117" s="158">
        <v>10</v>
      </c>
      <c r="E117" s="158" t="s">
        <v>267</v>
      </c>
      <c r="F117" s="158"/>
      <c r="G117" s="115">
        <v>70</v>
      </c>
      <c r="H117" s="6"/>
    </row>
    <row r="118" spans="1:8" ht="175.5" customHeight="1" thickBot="1" x14ac:dyDescent="0.3">
      <c r="A118" s="287"/>
      <c r="B118" s="159" t="s">
        <v>266</v>
      </c>
      <c r="C118" s="158" t="s">
        <v>132</v>
      </c>
      <c r="D118" s="158" t="s">
        <v>133</v>
      </c>
      <c r="E118" s="158" t="s">
        <v>265</v>
      </c>
      <c r="F118" s="158"/>
      <c r="G118" s="115">
        <v>70</v>
      </c>
      <c r="H118" s="6"/>
    </row>
    <row r="119" spans="1:8" ht="165.75" customHeight="1" thickBot="1" x14ac:dyDescent="0.3">
      <c r="A119" s="287"/>
      <c r="B119" s="85" t="s">
        <v>264</v>
      </c>
      <c r="C119" s="82" t="s">
        <v>132</v>
      </c>
      <c r="D119" s="82">
        <v>10</v>
      </c>
      <c r="E119" s="83" t="s">
        <v>263</v>
      </c>
      <c r="F119" s="82"/>
      <c r="G119" s="115">
        <v>70</v>
      </c>
      <c r="H119" s="6"/>
    </row>
    <row r="120" spans="1:8" ht="66.75" customHeight="1" thickBot="1" x14ac:dyDescent="0.3">
      <c r="A120" s="287"/>
      <c r="B120" s="85" t="s">
        <v>122</v>
      </c>
      <c r="C120" s="82" t="s">
        <v>132</v>
      </c>
      <c r="D120" s="82">
        <v>10</v>
      </c>
      <c r="E120" s="83" t="s">
        <v>263</v>
      </c>
      <c r="F120" s="82" t="s">
        <v>119</v>
      </c>
      <c r="G120" s="115">
        <v>70</v>
      </c>
      <c r="H120" s="6"/>
    </row>
    <row r="121" spans="1:8" s="155" customFormat="1" ht="71.25" customHeight="1" thickBot="1" x14ac:dyDescent="0.3">
      <c r="A121" s="150"/>
      <c r="B121" s="139" t="s">
        <v>40</v>
      </c>
      <c r="C121" s="138" t="s">
        <v>132</v>
      </c>
      <c r="D121" s="138">
        <v>14</v>
      </c>
      <c r="E121" s="138"/>
      <c r="F121" s="138"/>
      <c r="G121" s="137">
        <f>G126+G130+G134</f>
        <v>32</v>
      </c>
      <c r="H121" s="156"/>
    </row>
    <row r="122" spans="1:8" s="155" customFormat="1" ht="72.75" customHeight="1" thickBot="1" x14ac:dyDescent="0.3">
      <c r="A122" s="150"/>
      <c r="B122" s="89" t="s">
        <v>560</v>
      </c>
      <c r="C122" s="88" t="s">
        <v>132</v>
      </c>
      <c r="D122" s="88" t="s">
        <v>245</v>
      </c>
      <c r="E122" s="88" t="s">
        <v>269</v>
      </c>
      <c r="F122" s="88"/>
      <c r="G122" s="87">
        <f>G126+G130+G134</f>
        <v>32</v>
      </c>
      <c r="H122" s="156"/>
    </row>
    <row r="123" spans="1:8" ht="85.5" customHeight="1" thickBot="1" x14ac:dyDescent="0.3">
      <c r="A123" s="287"/>
      <c r="B123" s="85" t="s">
        <v>262</v>
      </c>
      <c r="C123" s="82" t="s">
        <v>132</v>
      </c>
      <c r="D123" s="82">
        <v>14</v>
      </c>
      <c r="E123" s="83" t="s">
        <v>261</v>
      </c>
      <c r="F123" s="82"/>
      <c r="G123" s="81">
        <v>10</v>
      </c>
      <c r="H123" s="6"/>
    </row>
    <row r="124" spans="1:8" ht="105.75" customHeight="1" thickBot="1" x14ac:dyDescent="0.3">
      <c r="A124" s="287"/>
      <c r="B124" s="85" t="s">
        <v>260</v>
      </c>
      <c r="C124" s="82" t="s">
        <v>132</v>
      </c>
      <c r="D124" s="82" t="s">
        <v>245</v>
      </c>
      <c r="E124" s="83" t="s">
        <v>259</v>
      </c>
      <c r="F124" s="82"/>
      <c r="G124" s="81">
        <v>10</v>
      </c>
      <c r="H124" s="6"/>
    </row>
    <row r="125" spans="1:8" ht="111" customHeight="1" thickBot="1" x14ac:dyDescent="0.3">
      <c r="A125" s="151"/>
      <c r="B125" s="85" t="s">
        <v>258</v>
      </c>
      <c r="C125" s="82" t="s">
        <v>132</v>
      </c>
      <c r="D125" s="82">
        <v>14</v>
      </c>
      <c r="E125" s="83" t="s">
        <v>257</v>
      </c>
      <c r="F125" s="82"/>
      <c r="G125" s="81">
        <v>10</v>
      </c>
      <c r="H125" s="6" t="s">
        <v>2</v>
      </c>
    </row>
    <row r="126" spans="1:8" ht="82.5" customHeight="1" thickBot="1" x14ac:dyDescent="0.3">
      <c r="A126" s="157"/>
      <c r="B126" s="85" t="s">
        <v>122</v>
      </c>
      <c r="C126" s="82" t="s">
        <v>132</v>
      </c>
      <c r="D126" s="82">
        <v>14</v>
      </c>
      <c r="E126" s="83" t="s">
        <v>257</v>
      </c>
      <c r="F126" s="82" t="s">
        <v>119</v>
      </c>
      <c r="G126" s="81">
        <v>10</v>
      </c>
      <c r="H126" s="6"/>
    </row>
    <row r="127" spans="1:8" ht="147" customHeight="1" thickBot="1" x14ac:dyDescent="0.3">
      <c r="A127" s="287"/>
      <c r="B127" s="85" t="s">
        <v>256</v>
      </c>
      <c r="C127" s="82" t="s">
        <v>132</v>
      </c>
      <c r="D127" s="82">
        <v>14</v>
      </c>
      <c r="E127" s="83" t="s">
        <v>255</v>
      </c>
      <c r="F127" s="82"/>
      <c r="G127" s="81">
        <v>12</v>
      </c>
      <c r="H127" s="6"/>
    </row>
    <row r="128" spans="1:8" ht="162" customHeight="1" thickBot="1" x14ac:dyDescent="0.3">
      <c r="A128" s="287"/>
      <c r="B128" s="85" t="s">
        <v>254</v>
      </c>
      <c r="C128" s="82" t="s">
        <v>132</v>
      </c>
      <c r="D128" s="82" t="s">
        <v>245</v>
      </c>
      <c r="E128" s="83" t="s">
        <v>253</v>
      </c>
      <c r="F128" s="82"/>
      <c r="G128" s="81">
        <v>12</v>
      </c>
      <c r="H128" s="6"/>
    </row>
    <row r="129" spans="1:8" ht="158.25" customHeight="1" thickBot="1" x14ac:dyDescent="0.3">
      <c r="A129" s="287"/>
      <c r="B129" s="85" t="s">
        <v>252</v>
      </c>
      <c r="C129" s="82" t="s">
        <v>132</v>
      </c>
      <c r="D129" s="82">
        <v>14</v>
      </c>
      <c r="E129" s="83" t="s">
        <v>251</v>
      </c>
      <c r="F129" s="82"/>
      <c r="G129" s="81">
        <v>12</v>
      </c>
      <c r="H129" s="6"/>
    </row>
    <row r="130" spans="1:8" ht="80.25" customHeight="1" thickBot="1" x14ac:dyDescent="0.3">
      <c r="A130" s="287"/>
      <c r="B130" s="85" t="s">
        <v>122</v>
      </c>
      <c r="C130" s="82" t="s">
        <v>132</v>
      </c>
      <c r="D130" s="82">
        <v>14</v>
      </c>
      <c r="E130" s="83" t="s">
        <v>251</v>
      </c>
      <c r="F130" s="82" t="s">
        <v>119</v>
      </c>
      <c r="G130" s="81">
        <v>12</v>
      </c>
      <c r="H130" s="6"/>
    </row>
    <row r="131" spans="1:8" ht="79.5" customHeight="1" thickBot="1" x14ac:dyDescent="0.3">
      <c r="A131" s="151"/>
      <c r="B131" s="85" t="s">
        <v>250</v>
      </c>
      <c r="C131" s="82" t="s">
        <v>132</v>
      </c>
      <c r="D131" s="82">
        <v>14</v>
      </c>
      <c r="E131" s="83" t="s">
        <v>249</v>
      </c>
      <c r="F131" s="82"/>
      <c r="G131" s="81">
        <f>G134</f>
        <v>10</v>
      </c>
      <c r="H131" s="6"/>
    </row>
    <row r="132" spans="1:8" ht="80.25" customHeight="1" thickBot="1" x14ac:dyDescent="0.3">
      <c r="A132" s="287"/>
      <c r="B132" s="85" t="s">
        <v>248</v>
      </c>
      <c r="C132" s="82" t="s">
        <v>132</v>
      </c>
      <c r="D132" s="82">
        <v>14</v>
      </c>
      <c r="E132" s="83" t="s">
        <v>247</v>
      </c>
      <c r="F132" s="82"/>
      <c r="G132" s="81">
        <v>10</v>
      </c>
      <c r="H132" s="6"/>
    </row>
    <row r="133" spans="1:8" ht="86.25" customHeight="1" thickBot="1" x14ac:dyDescent="0.3">
      <c r="A133" s="287"/>
      <c r="B133" s="85" t="s">
        <v>246</v>
      </c>
      <c r="C133" s="82" t="s">
        <v>132</v>
      </c>
      <c r="D133" s="82" t="s">
        <v>245</v>
      </c>
      <c r="E133" s="83" t="s">
        <v>244</v>
      </c>
      <c r="F133" s="82"/>
      <c r="G133" s="81">
        <v>10</v>
      </c>
      <c r="H133" s="6"/>
    </row>
    <row r="134" spans="1:8" ht="74.25" customHeight="1" thickBot="1" x14ac:dyDescent="0.3">
      <c r="A134" s="287"/>
      <c r="B134" s="85" t="s">
        <v>122</v>
      </c>
      <c r="C134" s="82" t="s">
        <v>132</v>
      </c>
      <c r="D134" s="82">
        <v>14</v>
      </c>
      <c r="E134" s="83" t="s">
        <v>244</v>
      </c>
      <c r="F134" s="82" t="s">
        <v>119</v>
      </c>
      <c r="G134" s="81">
        <v>10</v>
      </c>
      <c r="H134" s="6"/>
    </row>
    <row r="135" spans="1:8" ht="54.75" customHeight="1" thickBot="1" x14ac:dyDescent="0.3">
      <c r="A135" s="287" t="s">
        <v>41</v>
      </c>
      <c r="B135" s="153" t="s">
        <v>42</v>
      </c>
      <c r="C135" s="106" t="s">
        <v>218</v>
      </c>
      <c r="D135" s="106"/>
      <c r="E135" s="107"/>
      <c r="F135" s="106"/>
      <c r="G135" s="105">
        <f>G136+G141+G154</f>
        <v>39573.800000000003</v>
      </c>
      <c r="H135" s="6"/>
    </row>
    <row r="136" spans="1:8" ht="69.75" customHeight="1" thickBot="1" x14ac:dyDescent="0.3">
      <c r="A136" s="150"/>
      <c r="B136" s="89" t="s">
        <v>43</v>
      </c>
      <c r="C136" s="88" t="s">
        <v>218</v>
      </c>
      <c r="D136" s="88" t="s">
        <v>190</v>
      </c>
      <c r="E136" s="88"/>
      <c r="F136" s="88"/>
      <c r="G136" s="87">
        <f>G140</f>
        <v>10</v>
      </c>
      <c r="H136" s="6"/>
    </row>
    <row r="137" spans="1:8" ht="87.75" customHeight="1" thickBot="1" x14ac:dyDescent="0.3">
      <c r="A137" s="287"/>
      <c r="B137" s="85" t="s">
        <v>243</v>
      </c>
      <c r="C137" s="82" t="s">
        <v>218</v>
      </c>
      <c r="D137" s="82" t="s">
        <v>190</v>
      </c>
      <c r="E137" s="83" t="s">
        <v>242</v>
      </c>
      <c r="F137" s="82"/>
      <c r="G137" s="81">
        <v>10</v>
      </c>
      <c r="H137" s="6"/>
    </row>
    <row r="138" spans="1:8" ht="89.25" customHeight="1" thickBot="1" x14ac:dyDescent="0.3">
      <c r="A138" s="287"/>
      <c r="B138" s="85" t="s">
        <v>241</v>
      </c>
      <c r="C138" s="82" t="s">
        <v>218</v>
      </c>
      <c r="D138" s="82" t="s">
        <v>190</v>
      </c>
      <c r="E138" s="83" t="s">
        <v>240</v>
      </c>
      <c r="F138" s="82"/>
      <c r="G138" s="81">
        <v>10</v>
      </c>
      <c r="H138" s="6"/>
    </row>
    <row r="139" spans="1:8" ht="107.25" customHeight="1" thickBot="1" x14ac:dyDescent="0.3">
      <c r="A139" s="287"/>
      <c r="B139" s="85" t="s">
        <v>239</v>
      </c>
      <c r="C139" s="82" t="s">
        <v>218</v>
      </c>
      <c r="D139" s="82" t="s">
        <v>190</v>
      </c>
      <c r="E139" s="83" t="s">
        <v>238</v>
      </c>
      <c r="F139" s="82"/>
      <c r="G139" s="81">
        <v>10</v>
      </c>
      <c r="H139" s="6"/>
    </row>
    <row r="140" spans="1:8" ht="76.5" customHeight="1" thickBot="1" x14ac:dyDescent="0.3">
      <c r="A140" s="287"/>
      <c r="B140" s="85" t="s">
        <v>122</v>
      </c>
      <c r="C140" s="82" t="s">
        <v>218</v>
      </c>
      <c r="D140" s="82" t="s">
        <v>190</v>
      </c>
      <c r="E140" s="83" t="s">
        <v>238</v>
      </c>
      <c r="F140" s="82" t="s">
        <v>119</v>
      </c>
      <c r="G140" s="81">
        <v>10</v>
      </c>
      <c r="H140" s="6"/>
    </row>
    <row r="141" spans="1:8" ht="45.75" customHeight="1" thickBot="1" x14ac:dyDescent="0.3">
      <c r="A141" s="443"/>
      <c r="B141" s="114" t="s">
        <v>44</v>
      </c>
      <c r="C141" s="83" t="s">
        <v>218</v>
      </c>
      <c r="D141" s="83" t="s">
        <v>226</v>
      </c>
      <c r="E141" s="83"/>
      <c r="F141" s="83"/>
      <c r="G141" s="456">
        <f>G143+G147+G153</f>
        <v>39553.800000000003</v>
      </c>
      <c r="H141" s="6"/>
    </row>
    <row r="142" spans="1:8" ht="93" customHeight="1" thickBot="1" x14ac:dyDescent="0.3">
      <c r="A142" s="443"/>
      <c r="B142" s="114" t="s">
        <v>560</v>
      </c>
      <c r="C142" s="83" t="s">
        <v>218</v>
      </c>
      <c r="D142" s="83" t="s">
        <v>226</v>
      </c>
      <c r="E142" s="83" t="s">
        <v>269</v>
      </c>
      <c r="F142" s="83"/>
      <c r="G142" s="456">
        <v>300</v>
      </c>
      <c r="H142" s="6"/>
    </row>
    <row r="143" spans="1:8" ht="126.75" customHeight="1" thickBot="1" x14ac:dyDescent="0.3">
      <c r="A143" s="287"/>
      <c r="B143" s="85" t="s">
        <v>237</v>
      </c>
      <c r="C143" s="82" t="s">
        <v>218</v>
      </c>
      <c r="D143" s="82" t="s">
        <v>226</v>
      </c>
      <c r="E143" s="83" t="s">
        <v>236</v>
      </c>
      <c r="F143" s="82"/>
      <c r="G143" s="81">
        <v>300</v>
      </c>
      <c r="H143" s="6"/>
    </row>
    <row r="144" spans="1:8" ht="147.75" customHeight="1" thickBot="1" x14ac:dyDescent="0.3">
      <c r="A144" s="287"/>
      <c r="B144" s="85" t="s">
        <v>235</v>
      </c>
      <c r="C144" s="82" t="s">
        <v>218</v>
      </c>
      <c r="D144" s="82" t="s">
        <v>226</v>
      </c>
      <c r="E144" s="83" t="s">
        <v>234</v>
      </c>
      <c r="F144" s="82"/>
      <c r="G144" s="81">
        <v>300</v>
      </c>
      <c r="H144" s="6"/>
    </row>
    <row r="145" spans="1:8" ht="147.75" customHeight="1" thickBot="1" x14ac:dyDescent="0.3">
      <c r="A145" s="287"/>
      <c r="B145" s="85" t="s">
        <v>233</v>
      </c>
      <c r="C145" s="82" t="s">
        <v>218</v>
      </c>
      <c r="D145" s="82" t="s">
        <v>226</v>
      </c>
      <c r="E145" s="83" t="s">
        <v>232</v>
      </c>
      <c r="F145" s="82"/>
      <c r="G145" s="81">
        <v>300</v>
      </c>
      <c r="H145" s="6"/>
    </row>
    <row r="146" spans="1:8" ht="79.5" customHeight="1" thickBot="1" x14ac:dyDescent="0.3">
      <c r="A146" s="151"/>
      <c r="B146" s="85" t="s">
        <v>122</v>
      </c>
      <c r="C146" s="82" t="s">
        <v>218</v>
      </c>
      <c r="D146" s="82" t="s">
        <v>226</v>
      </c>
      <c r="E146" s="83" t="s">
        <v>232</v>
      </c>
      <c r="F146" s="82" t="s">
        <v>119</v>
      </c>
      <c r="G146" s="81">
        <v>300</v>
      </c>
      <c r="H146" s="6"/>
    </row>
    <row r="147" spans="1:8" ht="90.75" customHeight="1" thickBot="1" x14ac:dyDescent="0.3">
      <c r="A147" s="287"/>
      <c r="B147" s="114" t="s">
        <v>231</v>
      </c>
      <c r="C147" s="82" t="s">
        <v>218</v>
      </c>
      <c r="D147" s="82" t="s">
        <v>226</v>
      </c>
      <c r="E147" s="83" t="s">
        <v>230</v>
      </c>
      <c r="F147" s="82"/>
      <c r="G147" s="81">
        <v>266.5</v>
      </c>
      <c r="H147" s="6"/>
    </row>
    <row r="148" spans="1:8" ht="104.25" customHeight="1" thickBot="1" x14ac:dyDescent="0.3">
      <c r="A148" s="287"/>
      <c r="B148" s="114" t="s">
        <v>229</v>
      </c>
      <c r="C148" s="82" t="s">
        <v>218</v>
      </c>
      <c r="D148" s="82" t="s">
        <v>226</v>
      </c>
      <c r="E148" s="83" t="s">
        <v>228</v>
      </c>
      <c r="F148" s="82"/>
      <c r="G148" s="81">
        <v>266.5</v>
      </c>
      <c r="H148" s="6"/>
    </row>
    <row r="149" spans="1:8" ht="99" customHeight="1" thickBot="1" x14ac:dyDescent="0.3">
      <c r="A149" s="287"/>
      <c r="B149" s="114" t="s">
        <v>227</v>
      </c>
      <c r="C149" s="82" t="s">
        <v>218</v>
      </c>
      <c r="D149" s="82" t="s">
        <v>226</v>
      </c>
      <c r="E149" s="83" t="s">
        <v>225</v>
      </c>
      <c r="F149" s="82"/>
      <c r="G149" s="81">
        <v>265.5</v>
      </c>
      <c r="H149" s="6"/>
    </row>
    <row r="150" spans="1:8" ht="71.25" customHeight="1" thickBot="1" x14ac:dyDescent="0.3">
      <c r="A150" s="287"/>
      <c r="B150" s="85" t="s">
        <v>122</v>
      </c>
      <c r="C150" s="82" t="s">
        <v>218</v>
      </c>
      <c r="D150" s="82" t="s">
        <v>226</v>
      </c>
      <c r="E150" s="83" t="s">
        <v>225</v>
      </c>
      <c r="F150" s="82" t="s">
        <v>119</v>
      </c>
      <c r="G150" s="81">
        <v>266.5</v>
      </c>
      <c r="H150" s="6"/>
    </row>
    <row r="151" spans="1:8" ht="61.5" customHeight="1" thickBot="1" x14ac:dyDescent="0.3">
      <c r="A151" s="457"/>
      <c r="B151" s="469" t="s">
        <v>555</v>
      </c>
      <c r="C151" s="83" t="s">
        <v>218</v>
      </c>
      <c r="D151" s="83" t="s">
        <v>226</v>
      </c>
      <c r="E151" s="83" t="s">
        <v>546</v>
      </c>
      <c r="F151" s="83"/>
      <c r="G151" s="168">
        <v>38987.300000000003</v>
      </c>
      <c r="H151" s="6"/>
    </row>
    <row r="152" spans="1:8" ht="75" customHeight="1" thickBot="1" x14ac:dyDescent="0.3">
      <c r="A152" s="468"/>
      <c r="B152" s="470" t="s">
        <v>556</v>
      </c>
      <c r="C152" s="83" t="s">
        <v>218</v>
      </c>
      <c r="D152" s="83" t="s">
        <v>226</v>
      </c>
      <c r="E152" s="83" t="s">
        <v>545</v>
      </c>
      <c r="F152" s="83"/>
      <c r="G152" s="168">
        <v>38987.300000000003</v>
      </c>
      <c r="H152" s="6"/>
    </row>
    <row r="153" spans="1:8" ht="72.75" customHeight="1" thickBot="1" x14ac:dyDescent="0.3">
      <c r="A153" s="468"/>
      <c r="B153" s="480" t="s">
        <v>122</v>
      </c>
      <c r="C153" s="83" t="s">
        <v>218</v>
      </c>
      <c r="D153" s="83" t="s">
        <v>226</v>
      </c>
      <c r="E153" s="83" t="s">
        <v>510</v>
      </c>
      <c r="F153" s="83" t="s">
        <v>119</v>
      </c>
      <c r="G153" s="168">
        <v>38987.300000000003</v>
      </c>
      <c r="H153" s="6"/>
    </row>
    <row r="154" spans="1:8" ht="75.75" customHeight="1" thickBot="1" x14ac:dyDescent="0.3">
      <c r="A154" s="150"/>
      <c r="B154" s="89" t="s">
        <v>45</v>
      </c>
      <c r="C154" s="88" t="s">
        <v>218</v>
      </c>
      <c r="D154" s="88">
        <v>12</v>
      </c>
      <c r="E154" s="88"/>
      <c r="F154" s="88"/>
      <c r="G154" s="154">
        <v>10</v>
      </c>
      <c r="H154" s="6"/>
    </row>
    <row r="155" spans="1:8" ht="101.25" customHeight="1" thickBot="1" x14ac:dyDescent="0.3">
      <c r="A155" s="287"/>
      <c r="B155" s="85" t="s">
        <v>224</v>
      </c>
      <c r="C155" s="82" t="s">
        <v>218</v>
      </c>
      <c r="D155" s="82">
        <v>12</v>
      </c>
      <c r="E155" s="83" t="s">
        <v>223</v>
      </c>
      <c r="F155" s="82"/>
      <c r="G155" s="81">
        <v>10</v>
      </c>
      <c r="H155" s="6"/>
    </row>
    <row r="156" spans="1:8" ht="87.75" customHeight="1" thickBot="1" x14ac:dyDescent="0.3">
      <c r="A156" s="287"/>
      <c r="B156" s="85" t="s">
        <v>222</v>
      </c>
      <c r="C156" s="82" t="s">
        <v>218</v>
      </c>
      <c r="D156" s="82" t="s">
        <v>221</v>
      </c>
      <c r="E156" s="83" t="s">
        <v>220</v>
      </c>
      <c r="F156" s="82"/>
      <c r="G156" s="81">
        <v>10</v>
      </c>
      <c r="H156" s="6"/>
    </row>
    <row r="157" spans="1:8" ht="96.75" customHeight="1" thickBot="1" x14ac:dyDescent="0.3">
      <c r="A157" s="287"/>
      <c r="B157" s="85" t="s">
        <v>219</v>
      </c>
      <c r="C157" s="82" t="s">
        <v>218</v>
      </c>
      <c r="D157" s="82">
        <v>12</v>
      </c>
      <c r="E157" s="83" t="s">
        <v>217</v>
      </c>
      <c r="F157" s="82"/>
      <c r="G157" s="81">
        <v>10</v>
      </c>
      <c r="H157" s="6"/>
    </row>
    <row r="158" spans="1:8" ht="73.5" customHeight="1" thickBot="1" x14ac:dyDescent="0.3">
      <c r="A158" s="287"/>
      <c r="B158" s="85" t="s">
        <v>122</v>
      </c>
      <c r="C158" s="82" t="s">
        <v>218</v>
      </c>
      <c r="D158" s="82">
        <v>12</v>
      </c>
      <c r="E158" s="83" t="s">
        <v>217</v>
      </c>
      <c r="F158" s="82" t="s">
        <v>119</v>
      </c>
      <c r="G158" s="81">
        <v>10</v>
      </c>
      <c r="H158" s="6"/>
    </row>
    <row r="159" spans="1:8" ht="42" customHeight="1" thickBot="1" x14ac:dyDescent="0.3">
      <c r="A159" s="364" t="s">
        <v>46</v>
      </c>
      <c r="B159" s="153" t="s">
        <v>47</v>
      </c>
      <c r="C159" s="106" t="s">
        <v>190</v>
      </c>
      <c r="D159" s="152"/>
      <c r="E159" s="107"/>
      <c r="F159" s="106"/>
      <c r="G159" s="105">
        <f>G160+G168</f>
        <v>5035.1099999999997</v>
      </c>
      <c r="H159" s="6"/>
    </row>
    <row r="160" spans="1:8" ht="60" customHeight="1" thickBot="1" x14ac:dyDescent="0.3">
      <c r="A160" s="150"/>
      <c r="B160" s="139" t="s">
        <v>48</v>
      </c>
      <c r="C160" s="138" t="s">
        <v>190</v>
      </c>
      <c r="D160" s="138" t="s">
        <v>214</v>
      </c>
      <c r="E160" s="138"/>
      <c r="F160" s="138"/>
      <c r="G160" s="137">
        <f>G163+G167</f>
        <v>1429.4299999999998</v>
      </c>
      <c r="H160" s="6"/>
    </row>
    <row r="161" spans="1:8" ht="57.75" customHeight="1" thickBot="1" x14ac:dyDescent="0.3">
      <c r="A161" s="481"/>
      <c r="B161" s="85" t="s">
        <v>502</v>
      </c>
      <c r="C161" s="83" t="s">
        <v>190</v>
      </c>
      <c r="D161" s="83" t="s">
        <v>214</v>
      </c>
      <c r="E161" s="83" t="s">
        <v>361</v>
      </c>
      <c r="F161" s="83"/>
      <c r="G161" s="168">
        <v>845.13</v>
      </c>
      <c r="H161" s="6"/>
    </row>
    <row r="162" spans="1:8" ht="83.25" customHeight="1" thickBot="1" x14ac:dyDescent="0.3">
      <c r="A162" s="481"/>
      <c r="B162" s="85" t="s">
        <v>569</v>
      </c>
      <c r="C162" s="83" t="s">
        <v>190</v>
      </c>
      <c r="D162" s="83" t="s">
        <v>214</v>
      </c>
      <c r="E162" s="83" t="s">
        <v>570</v>
      </c>
      <c r="F162" s="83"/>
      <c r="G162" s="168">
        <v>845.13</v>
      </c>
      <c r="H162" s="6"/>
    </row>
    <row r="163" spans="1:8" ht="82.5" customHeight="1" thickBot="1" x14ac:dyDescent="0.3">
      <c r="A163" s="481"/>
      <c r="B163" s="85" t="s">
        <v>122</v>
      </c>
      <c r="C163" s="83" t="s">
        <v>190</v>
      </c>
      <c r="D163" s="83" t="s">
        <v>214</v>
      </c>
      <c r="E163" s="83" t="s">
        <v>568</v>
      </c>
      <c r="F163" s="83" t="s">
        <v>119</v>
      </c>
      <c r="G163" s="168">
        <v>845.13</v>
      </c>
      <c r="H163" s="6"/>
    </row>
    <row r="164" spans="1:8" ht="86.25" customHeight="1" thickBot="1" x14ac:dyDescent="0.3">
      <c r="A164" s="364"/>
      <c r="B164" s="85" t="s">
        <v>445</v>
      </c>
      <c r="C164" s="82" t="s">
        <v>190</v>
      </c>
      <c r="D164" s="82" t="s">
        <v>214</v>
      </c>
      <c r="E164" s="83" t="s">
        <v>216</v>
      </c>
      <c r="F164" s="82"/>
      <c r="G164" s="81">
        <v>584.29999999999995</v>
      </c>
      <c r="H164" s="6"/>
    </row>
    <row r="165" spans="1:8" ht="108.75" customHeight="1" thickBot="1" x14ac:dyDescent="0.3">
      <c r="A165" s="364"/>
      <c r="B165" s="85" t="s">
        <v>446</v>
      </c>
      <c r="C165" s="82" t="s">
        <v>190</v>
      </c>
      <c r="D165" s="82" t="s">
        <v>214</v>
      </c>
      <c r="E165" s="83" t="s">
        <v>215</v>
      </c>
      <c r="F165" s="82"/>
      <c r="G165" s="81">
        <v>584.29999999999995</v>
      </c>
      <c r="H165" s="6"/>
    </row>
    <row r="166" spans="1:8" ht="107.25" customHeight="1" thickBot="1" x14ac:dyDescent="0.3">
      <c r="A166" s="151"/>
      <c r="B166" s="85" t="s">
        <v>447</v>
      </c>
      <c r="C166" s="82" t="s">
        <v>190</v>
      </c>
      <c r="D166" s="82" t="s">
        <v>214</v>
      </c>
      <c r="E166" s="83" t="s">
        <v>213</v>
      </c>
      <c r="F166" s="82"/>
      <c r="G166" s="81">
        <v>584.29999999999995</v>
      </c>
      <c r="H166" s="6"/>
    </row>
    <row r="167" spans="1:8" ht="88.5" customHeight="1" thickBot="1" x14ac:dyDescent="0.3">
      <c r="A167" s="287"/>
      <c r="B167" s="85" t="s">
        <v>122</v>
      </c>
      <c r="C167" s="82" t="s">
        <v>190</v>
      </c>
      <c r="D167" s="82" t="s">
        <v>214</v>
      </c>
      <c r="E167" s="83" t="s">
        <v>213</v>
      </c>
      <c r="F167" s="82" t="s">
        <v>119</v>
      </c>
      <c r="G167" s="81">
        <v>584.29999999999995</v>
      </c>
      <c r="H167" s="6"/>
    </row>
    <row r="168" spans="1:8" ht="42" customHeight="1" thickBot="1" x14ac:dyDescent="0.3">
      <c r="A168" s="150"/>
      <c r="B168" s="149" t="s">
        <v>49</v>
      </c>
      <c r="C168" s="138" t="s">
        <v>190</v>
      </c>
      <c r="D168" s="138" t="s">
        <v>132</v>
      </c>
      <c r="E168" s="138"/>
      <c r="F168" s="138"/>
      <c r="G168" s="148">
        <f>G173+G177+G181+G186+G188+G182</f>
        <v>3605.68</v>
      </c>
      <c r="H168" s="6"/>
    </row>
    <row r="169" spans="1:8" ht="73.5" customHeight="1" thickBot="1" x14ac:dyDescent="0.3">
      <c r="A169" s="391"/>
      <c r="B169" s="147" t="s">
        <v>212</v>
      </c>
      <c r="C169" s="82" t="s">
        <v>190</v>
      </c>
      <c r="D169" s="82" t="s">
        <v>132</v>
      </c>
      <c r="E169" s="83" t="s">
        <v>211</v>
      </c>
      <c r="F169" s="82"/>
      <c r="G169" s="110">
        <f>G173+G177+G181+G186+G188</f>
        <v>3138</v>
      </c>
      <c r="H169" s="6"/>
    </row>
    <row r="170" spans="1:8" ht="136.5" customHeight="1" thickBot="1" x14ac:dyDescent="0.3">
      <c r="A170" s="391"/>
      <c r="B170" s="147" t="s">
        <v>210</v>
      </c>
      <c r="C170" s="82" t="s">
        <v>190</v>
      </c>
      <c r="D170" s="82" t="s">
        <v>132</v>
      </c>
      <c r="E170" s="83" t="s">
        <v>209</v>
      </c>
      <c r="F170" s="82"/>
      <c r="G170" s="110">
        <v>1877</v>
      </c>
      <c r="H170" s="6"/>
    </row>
    <row r="171" spans="1:8" ht="151.5" customHeight="1" thickBot="1" x14ac:dyDescent="0.3">
      <c r="A171" s="392"/>
      <c r="B171" s="147" t="s">
        <v>208</v>
      </c>
      <c r="C171" s="82" t="s">
        <v>190</v>
      </c>
      <c r="D171" s="82" t="s">
        <v>132</v>
      </c>
      <c r="E171" s="83" t="s">
        <v>207</v>
      </c>
      <c r="F171" s="82"/>
      <c r="G171" s="110">
        <v>1877</v>
      </c>
      <c r="H171" s="6"/>
    </row>
    <row r="172" spans="1:8" ht="148.5" customHeight="1" thickBot="1" x14ac:dyDescent="0.3">
      <c r="A172" s="86"/>
      <c r="B172" s="147" t="s">
        <v>206</v>
      </c>
      <c r="C172" s="82" t="s">
        <v>190</v>
      </c>
      <c r="D172" s="82" t="s">
        <v>132</v>
      </c>
      <c r="E172" s="83" t="s">
        <v>205</v>
      </c>
      <c r="F172" s="82"/>
      <c r="G172" s="110">
        <v>1877</v>
      </c>
      <c r="H172" s="6"/>
    </row>
    <row r="173" spans="1:8" ht="81" customHeight="1" thickBot="1" x14ac:dyDescent="0.3">
      <c r="A173" s="392"/>
      <c r="B173" s="103" t="s">
        <v>122</v>
      </c>
      <c r="C173" s="82" t="s">
        <v>190</v>
      </c>
      <c r="D173" s="82" t="s">
        <v>132</v>
      </c>
      <c r="E173" s="83" t="s">
        <v>205</v>
      </c>
      <c r="F173" s="82" t="s">
        <v>119</v>
      </c>
      <c r="G173" s="110">
        <v>1877</v>
      </c>
      <c r="H173" s="6"/>
    </row>
    <row r="174" spans="1:8" ht="160.5" customHeight="1" thickBot="1" x14ac:dyDescent="0.3">
      <c r="A174" s="392"/>
      <c r="B174" s="236" t="s">
        <v>204</v>
      </c>
      <c r="C174" s="82" t="s">
        <v>190</v>
      </c>
      <c r="D174" s="82" t="s">
        <v>132</v>
      </c>
      <c r="E174" s="83" t="s">
        <v>203</v>
      </c>
      <c r="F174" s="82"/>
      <c r="G174" s="110">
        <v>120</v>
      </c>
      <c r="H174" s="6"/>
    </row>
    <row r="175" spans="1:8" ht="163.5" customHeight="1" thickBot="1" x14ac:dyDescent="0.3">
      <c r="A175" s="392"/>
      <c r="B175" s="147" t="s">
        <v>202</v>
      </c>
      <c r="C175" s="82" t="s">
        <v>201</v>
      </c>
      <c r="D175" s="82" t="s">
        <v>132</v>
      </c>
      <c r="E175" s="83" t="s">
        <v>200</v>
      </c>
      <c r="F175" s="82"/>
      <c r="G175" s="110">
        <v>120</v>
      </c>
      <c r="H175" s="6"/>
    </row>
    <row r="176" spans="1:8" ht="140.25" customHeight="1" thickBot="1" x14ac:dyDescent="0.3">
      <c r="A176" s="392"/>
      <c r="B176" s="147" t="s">
        <v>199</v>
      </c>
      <c r="C176" s="82" t="s">
        <v>190</v>
      </c>
      <c r="D176" s="82" t="s">
        <v>132</v>
      </c>
      <c r="E176" s="83" t="s">
        <v>198</v>
      </c>
      <c r="F176" s="82"/>
      <c r="G176" s="110">
        <v>120</v>
      </c>
      <c r="H176" s="6"/>
    </row>
    <row r="177" spans="1:21" ht="92.25" customHeight="1" thickBot="1" x14ac:dyDescent="0.3">
      <c r="A177" s="86"/>
      <c r="B177" s="85" t="s">
        <v>122</v>
      </c>
      <c r="C177" s="82" t="s">
        <v>190</v>
      </c>
      <c r="D177" s="82" t="s">
        <v>132</v>
      </c>
      <c r="E177" s="83" t="s">
        <v>198</v>
      </c>
      <c r="F177" s="82" t="s">
        <v>119</v>
      </c>
      <c r="G177" s="110">
        <v>120</v>
      </c>
      <c r="H177" s="144"/>
    </row>
    <row r="178" spans="1:21" ht="147.75" customHeight="1" thickBot="1" x14ac:dyDescent="0.3">
      <c r="A178" s="392"/>
      <c r="B178" s="147" t="s">
        <v>466</v>
      </c>
      <c r="C178" s="82" t="s">
        <v>190</v>
      </c>
      <c r="D178" s="82" t="s">
        <v>132</v>
      </c>
      <c r="E178" s="83" t="s">
        <v>197</v>
      </c>
      <c r="F178" s="82"/>
      <c r="G178" s="81">
        <v>71</v>
      </c>
      <c r="H178" s="6"/>
    </row>
    <row r="179" spans="1:21" ht="153.75" customHeight="1" thickBot="1" x14ac:dyDescent="0.3">
      <c r="A179" s="392"/>
      <c r="B179" s="146" t="s">
        <v>465</v>
      </c>
      <c r="C179" s="101" t="s">
        <v>190</v>
      </c>
      <c r="D179" s="101" t="s">
        <v>132</v>
      </c>
      <c r="E179" s="102" t="s">
        <v>196</v>
      </c>
      <c r="F179" s="101"/>
      <c r="G179" s="81">
        <v>71</v>
      </c>
      <c r="H179" s="6"/>
    </row>
    <row r="180" spans="1:21" ht="144.75" customHeight="1" thickBot="1" x14ac:dyDescent="0.3">
      <c r="A180" s="392"/>
      <c r="B180" s="145" t="s">
        <v>464</v>
      </c>
      <c r="C180" s="96" t="s">
        <v>190</v>
      </c>
      <c r="D180" s="96" t="s">
        <v>132</v>
      </c>
      <c r="E180" s="135" t="s">
        <v>195</v>
      </c>
      <c r="F180" s="96"/>
      <c r="G180" s="81">
        <v>71</v>
      </c>
      <c r="H180" s="6"/>
    </row>
    <row r="181" spans="1:21" ht="75" customHeight="1" thickBot="1" x14ac:dyDescent="0.3">
      <c r="A181" s="392"/>
      <c r="B181" s="84" t="s">
        <v>122</v>
      </c>
      <c r="C181" s="96" t="s">
        <v>190</v>
      </c>
      <c r="D181" s="96" t="s">
        <v>132</v>
      </c>
      <c r="E181" s="135" t="s">
        <v>195</v>
      </c>
      <c r="F181" s="96" t="s">
        <v>119</v>
      </c>
      <c r="G181" s="81">
        <v>71</v>
      </c>
      <c r="H181" s="6"/>
      <c r="N181" s="73"/>
      <c r="O181" s="395"/>
      <c r="P181" s="79"/>
      <c r="Q181" s="79"/>
      <c r="R181" s="80"/>
      <c r="S181" s="79"/>
      <c r="T181" s="396"/>
      <c r="U181" s="121"/>
    </row>
    <row r="182" spans="1:21" ht="77.25" customHeight="1" thickBot="1" x14ac:dyDescent="0.3">
      <c r="A182" s="484"/>
      <c r="B182" s="84" t="s">
        <v>572</v>
      </c>
      <c r="C182" s="96" t="s">
        <v>190</v>
      </c>
      <c r="D182" s="96" t="s">
        <v>132</v>
      </c>
      <c r="E182" s="135" t="s">
        <v>195</v>
      </c>
      <c r="F182" s="96" t="s">
        <v>571</v>
      </c>
      <c r="G182" s="396">
        <v>467.68</v>
      </c>
      <c r="H182" s="6"/>
      <c r="N182" s="73"/>
      <c r="O182" s="395"/>
      <c r="P182" s="79"/>
      <c r="Q182" s="79"/>
      <c r="R182" s="80"/>
      <c r="S182" s="79"/>
      <c r="T182" s="396"/>
      <c r="U182" s="121"/>
    </row>
    <row r="183" spans="1:21" ht="120.75" customHeight="1" thickBot="1" x14ac:dyDescent="0.3">
      <c r="A183" s="392"/>
      <c r="B183" s="84" t="s">
        <v>194</v>
      </c>
      <c r="C183" s="96" t="s">
        <v>190</v>
      </c>
      <c r="D183" s="96" t="s">
        <v>132</v>
      </c>
      <c r="E183" s="135" t="s">
        <v>193</v>
      </c>
      <c r="F183" s="96"/>
      <c r="G183" s="142">
        <v>570</v>
      </c>
      <c r="H183" s="6"/>
      <c r="N183" s="73"/>
      <c r="O183" s="395"/>
      <c r="P183" s="79"/>
      <c r="Q183" s="79"/>
      <c r="R183" s="80"/>
      <c r="S183" s="79"/>
      <c r="T183" s="396"/>
      <c r="U183" s="121"/>
    </row>
    <row r="184" spans="1:21" ht="146.25" customHeight="1" thickBot="1" x14ac:dyDescent="0.3">
      <c r="A184" s="392"/>
      <c r="B184" s="84" t="s">
        <v>192</v>
      </c>
      <c r="C184" s="96" t="s">
        <v>190</v>
      </c>
      <c r="D184" s="96" t="s">
        <v>132</v>
      </c>
      <c r="E184" s="135" t="s">
        <v>191</v>
      </c>
      <c r="F184" s="96"/>
      <c r="G184" s="142">
        <v>570</v>
      </c>
      <c r="H184" s="6"/>
      <c r="N184" s="73"/>
      <c r="O184" s="395"/>
      <c r="P184" s="79"/>
      <c r="Q184" s="79"/>
      <c r="R184" s="80"/>
      <c r="S184" s="79"/>
      <c r="T184" s="396"/>
      <c r="U184" s="121"/>
    </row>
    <row r="185" spans="1:21" ht="141.75" customHeight="1" thickBot="1" x14ac:dyDescent="0.3">
      <c r="A185" s="392"/>
      <c r="B185" s="84" t="s">
        <v>531</v>
      </c>
      <c r="C185" s="96" t="s">
        <v>190</v>
      </c>
      <c r="D185" s="96" t="s">
        <v>132</v>
      </c>
      <c r="E185" s="135" t="s">
        <v>529</v>
      </c>
      <c r="F185" s="96"/>
      <c r="G185" s="142">
        <v>570</v>
      </c>
      <c r="H185" s="6"/>
      <c r="N185" s="73"/>
      <c r="O185" s="395"/>
      <c r="P185" s="79"/>
      <c r="Q185" s="79"/>
      <c r="R185" s="80"/>
      <c r="S185" s="79"/>
      <c r="T185" s="396"/>
      <c r="U185" s="121"/>
    </row>
    <row r="186" spans="1:21" ht="69" customHeight="1" thickBot="1" x14ac:dyDescent="0.3">
      <c r="A186" s="392"/>
      <c r="B186" s="143" t="s">
        <v>122</v>
      </c>
      <c r="C186" s="96" t="s">
        <v>190</v>
      </c>
      <c r="D186" s="96" t="s">
        <v>132</v>
      </c>
      <c r="E186" s="135" t="s">
        <v>529</v>
      </c>
      <c r="F186" s="96" t="s">
        <v>119</v>
      </c>
      <c r="G186" s="142">
        <v>570</v>
      </c>
      <c r="H186" s="6"/>
      <c r="N186" s="73"/>
      <c r="O186" s="395"/>
      <c r="P186" s="79"/>
      <c r="Q186" s="79"/>
      <c r="R186" s="80"/>
      <c r="S186" s="79"/>
      <c r="T186" s="396"/>
      <c r="U186" s="121"/>
    </row>
    <row r="187" spans="1:21" ht="69" customHeight="1" thickBot="1" x14ac:dyDescent="0.3">
      <c r="A187" s="405"/>
      <c r="B187" s="412" t="s">
        <v>530</v>
      </c>
      <c r="C187" s="96" t="s">
        <v>190</v>
      </c>
      <c r="D187" s="96" t="s">
        <v>132</v>
      </c>
      <c r="E187" s="135" t="s">
        <v>528</v>
      </c>
      <c r="F187" s="96"/>
      <c r="G187" s="142">
        <v>500</v>
      </c>
      <c r="H187" s="6"/>
    </row>
    <row r="188" spans="1:21" ht="66" customHeight="1" thickBot="1" x14ac:dyDescent="0.3">
      <c r="A188" s="405"/>
      <c r="B188" s="143" t="s">
        <v>122</v>
      </c>
      <c r="C188" s="96" t="s">
        <v>190</v>
      </c>
      <c r="D188" s="96" t="s">
        <v>132</v>
      </c>
      <c r="E188" s="135" t="s">
        <v>528</v>
      </c>
      <c r="F188" s="96" t="s">
        <v>119</v>
      </c>
      <c r="G188" s="142">
        <v>500</v>
      </c>
      <c r="H188" s="6"/>
    </row>
    <row r="189" spans="1:21" ht="46.5" customHeight="1" thickBot="1" x14ac:dyDescent="0.3">
      <c r="A189" s="288" t="s">
        <v>50</v>
      </c>
      <c r="B189" s="141" t="s">
        <v>51</v>
      </c>
      <c r="C189" s="128" t="s">
        <v>183</v>
      </c>
      <c r="D189" s="128"/>
      <c r="E189" s="129"/>
      <c r="F189" s="128"/>
      <c r="G189" s="140">
        <v>75</v>
      </c>
      <c r="H189" s="6"/>
    </row>
    <row r="190" spans="1:21" ht="58.5" customHeight="1" thickBot="1" x14ac:dyDescent="0.3">
      <c r="A190" s="299"/>
      <c r="B190" s="139" t="s">
        <v>541</v>
      </c>
      <c r="C190" s="138" t="s">
        <v>183</v>
      </c>
      <c r="D190" s="138" t="s">
        <v>183</v>
      </c>
      <c r="E190" s="138"/>
      <c r="F190" s="138"/>
      <c r="G190" s="137">
        <v>75</v>
      </c>
      <c r="H190" s="6"/>
    </row>
    <row r="191" spans="1:21" ht="88.5" customHeight="1" thickBot="1" x14ac:dyDescent="0.3">
      <c r="A191" s="104"/>
      <c r="B191" s="85" t="s">
        <v>189</v>
      </c>
      <c r="C191" s="82" t="s">
        <v>183</v>
      </c>
      <c r="D191" s="82" t="s">
        <v>183</v>
      </c>
      <c r="E191" s="83" t="s">
        <v>129</v>
      </c>
      <c r="F191" s="82"/>
      <c r="G191" s="81">
        <v>75</v>
      </c>
      <c r="H191" s="6"/>
    </row>
    <row r="192" spans="1:21" ht="112.5" customHeight="1" thickBot="1" x14ac:dyDescent="0.3">
      <c r="A192" s="120"/>
      <c r="B192" s="103" t="s">
        <v>188</v>
      </c>
      <c r="C192" s="101" t="s">
        <v>183</v>
      </c>
      <c r="D192" s="101" t="s">
        <v>183</v>
      </c>
      <c r="E192" s="102" t="s">
        <v>187</v>
      </c>
      <c r="F192" s="136"/>
      <c r="G192" s="113">
        <v>75</v>
      </c>
      <c r="H192" s="6"/>
    </row>
    <row r="193" spans="1:8" ht="133.5" customHeight="1" thickBot="1" x14ac:dyDescent="0.3">
      <c r="A193" s="366"/>
      <c r="B193" s="368" t="s">
        <v>186</v>
      </c>
      <c r="C193" s="369" t="s">
        <v>183</v>
      </c>
      <c r="D193" s="369" t="s">
        <v>183</v>
      </c>
      <c r="E193" s="370" t="s">
        <v>185</v>
      </c>
      <c r="F193" s="371"/>
      <c r="G193" s="372">
        <v>75</v>
      </c>
      <c r="H193" s="6"/>
    </row>
    <row r="194" spans="1:8" s="121" customFormat="1" ht="120.75" customHeight="1" x14ac:dyDescent="0.25">
      <c r="A194" s="120"/>
      <c r="B194" s="367" t="s">
        <v>184</v>
      </c>
      <c r="C194" s="101" t="s">
        <v>183</v>
      </c>
      <c r="D194" s="101" t="s">
        <v>183</v>
      </c>
      <c r="E194" s="102" t="s">
        <v>182</v>
      </c>
      <c r="F194" s="101"/>
      <c r="G194" s="113">
        <v>75</v>
      </c>
      <c r="H194" s="122"/>
    </row>
    <row r="195" spans="1:8" ht="69" customHeight="1" x14ac:dyDescent="0.25">
      <c r="A195" s="120"/>
      <c r="B195" s="84" t="s">
        <v>122</v>
      </c>
      <c r="C195" s="96" t="s">
        <v>183</v>
      </c>
      <c r="D195" s="96" t="s">
        <v>183</v>
      </c>
      <c r="E195" s="135" t="s">
        <v>182</v>
      </c>
      <c r="F195" s="96" t="s">
        <v>119</v>
      </c>
      <c r="G195" s="90">
        <v>75</v>
      </c>
      <c r="H195" s="6"/>
    </row>
    <row r="196" spans="1:8" ht="48.75" customHeight="1" x14ac:dyDescent="0.25">
      <c r="A196" s="134" t="s">
        <v>52</v>
      </c>
      <c r="B196" s="133" t="s">
        <v>181</v>
      </c>
      <c r="C196" s="132" t="s">
        <v>147</v>
      </c>
      <c r="D196" s="132"/>
      <c r="E196" s="132"/>
      <c r="F196" s="132"/>
      <c r="G196" s="131">
        <f>G197</f>
        <v>9668.9</v>
      </c>
      <c r="H196" s="6"/>
    </row>
    <row r="197" spans="1:8" ht="53.25" customHeight="1" x14ac:dyDescent="0.25">
      <c r="A197" s="120"/>
      <c r="B197" s="130" t="s">
        <v>54</v>
      </c>
      <c r="C197" s="128" t="s">
        <v>147</v>
      </c>
      <c r="D197" s="128" t="s">
        <v>121</v>
      </c>
      <c r="E197" s="129"/>
      <c r="F197" s="128"/>
      <c r="G197" s="127">
        <f>G198</f>
        <v>9668.9</v>
      </c>
      <c r="H197" s="6"/>
    </row>
    <row r="198" spans="1:8" ht="81" customHeight="1" thickBot="1" x14ac:dyDescent="0.3">
      <c r="A198" s="120"/>
      <c r="B198" s="126" t="s">
        <v>180</v>
      </c>
      <c r="C198" s="124" t="s">
        <v>147</v>
      </c>
      <c r="D198" s="124" t="s">
        <v>121</v>
      </c>
      <c r="E198" s="125" t="s">
        <v>179</v>
      </c>
      <c r="F198" s="124"/>
      <c r="G198" s="123">
        <f>G202+G206+G208+G216+G220</f>
        <v>9668.9</v>
      </c>
      <c r="H198" s="6"/>
    </row>
    <row r="199" spans="1:8" ht="120" customHeight="1" thickBot="1" x14ac:dyDescent="0.3">
      <c r="A199" s="86"/>
      <c r="B199" s="85" t="s">
        <v>178</v>
      </c>
      <c r="C199" s="82" t="s">
        <v>147</v>
      </c>
      <c r="D199" s="82" t="s">
        <v>121</v>
      </c>
      <c r="E199" s="83" t="s">
        <v>177</v>
      </c>
      <c r="F199" s="82"/>
      <c r="G199" s="81">
        <v>482.8</v>
      </c>
      <c r="H199" s="6"/>
    </row>
    <row r="200" spans="1:8" ht="122.25" customHeight="1" thickBot="1" x14ac:dyDescent="0.3">
      <c r="A200" s="288"/>
      <c r="B200" s="85" t="s">
        <v>176</v>
      </c>
      <c r="C200" s="82" t="s">
        <v>147</v>
      </c>
      <c r="D200" s="82" t="s">
        <v>121</v>
      </c>
      <c r="E200" s="83" t="s">
        <v>175</v>
      </c>
      <c r="F200" s="82"/>
      <c r="G200" s="81">
        <v>482.8</v>
      </c>
      <c r="H200" s="6"/>
    </row>
    <row r="201" spans="1:8" ht="77.25" customHeight="1" thickBot="1" x14ac:dyDescent="0.3">
      <c r="A201" s="104"/>
      <c r="B201" s="114" t="s">
        <v>163</v>
      </c>
      <c r="C201" s="82" t="s">
        <v>147</v>
      </c>
      <c r="D201" s="82" t="s">
        <v>121</v>
      </c>
      <c r="E201" s="83" t="s">
        <v>174</v>
      </c>
      <c r="F201" s="82"/>
      <c r="G201" s="81">
        <v>482.8</v>
      </c>
      <c r="H201" s="6"/>
    </row>
    <row r="202" spans="1:8" ht="133.5" customHeight="1" thickBot="1" x14ac:dyDescent="0.3">
      <c r="A202" s="120"/>
      <c r="B202" s="85" t="s">
        <v>162</v>
      </c>
      <c r="C202" s="82" t="s">
        <v>147</v>
      </c>
      <c r="D202" s="82" t="s">
        <v>121</v>
      </c>
      <c r="E202" s="83" t="s">
        <v>174</v>
      </c>
      <c r="F202" s="82" t="s">
        <v>159</v>
      </c>
      <c r="G202" s="81">
        <v>482.8</v>
      </c>
      <c r="H202" s="6"/>
    </row>
    <row r="203" spans="1:8" ht="128.25" customHeight="1" thickBot="1" x14ac:dyDescent="0.3">
      <c r="A203" s="104"/>
      <c r="B203" s="85" t="s">
        <v>173</v>
      </c>
      <c r="C203" s="82" t="s">
        <v>147</v>
      </c>
      <c r="D203" s="82" t="s">
        <v>121</v>
      </c>
      <c r="E203" s="83" t="s">
        <v>172</v>
      </c>
      <c r="F203" s="82"/>
      <c r="G203" s="81">
        <v>20</v>
      </c>
      <c r="H203" s="6"/>
    </row>
    <row r="204" spans="1:8" ht="134.25" customHeight="1" thickBot="1" x14ac:dyDescent="0.3">
      <c r="A204" s="120"/>
      <c r="B204" s="85" t="s">
        <v>171</v>
      </c>
      <c r="C204" s="82" t="s">
        <v>147</v>
      </c>
      <c r="D204" s="82" t="s">
        <v>121</v>
      </c>
      <c r="E204" s="83" t="s">
        <v>170</v>
      </c>
      <c r="F204" s="82"/>
      <c r="G204" s="81">
        <v>20</v>
      </c>
      <c r="H204" s="6"/>
    </row>
    <row r="205" spans="1:8" ht="134.25" customHeight="1" thickBot="1" x14ac:dyDescent="0.3">
      <c r="A205" s="119"/>
      <c r="B205" s="85" t="s">
        <v>169</v>
      </c>
      <c r="C205" s="82" t="s">
        <v>147</v>
      </c>
      <c r="D205" s="82" t="s">
        <v>121</v>
      </c>
      <c r="E205" s="83" t="s">
        <v>168</v>
      </c>
      <c r="F205" s="82"/>
      <c r="G205" s="81">
        <v>20</v>
      </c>
      <c r="H205" s="6"/>
    </row>
    <row r="206" spans="1:8" ht="75" customHeight="1" thickBot="1" x14ac:dyDescent="0.3">
      <c r="A206" s="118"/>
      <c r="B206" s="84" t="s">
        <v>122</v>
      </c>
      <c r="C206" s="82" t="s">
        <v>147</v>
      </c>
      <c r="D206" s="82" t="s">
        <v>121</v>
      </c>
      <c r="E206" s="83" t="s">
        <v>168</v>
      </c>
      <c r="F206" s="82" t="s">
        <v>119</v>
      </c>
      <c r="G206" s="81">
        <v>20</v>
      </c>
      <c r="H206" s="6"/>
    </row>
    <row r="207" spans="1:8" ht="94.5" customHeight="1" thickBot="1" x14ac:dyDescent="0.3">
      <c r="A207" s="117"/>
      <c r="B207" s="85" t="s">
        <v>167</v>
      </c>
      <c r="C207" s="82" t="s">
        <v>147</v>
      </c>
      <c r="D207" s="82" t="s">
        <v>121</v>
      </c>
      <c r="E207" s="83" t="s">
        <v>166</v>
      </c>
      <c r="F207" s="82"/>
      <c r="G207" s="116">
        <f>G209</f>
        <v>8973.1</v>
      </c>
      <c r="H207" s="6"/>
    </row>
    <row r="208" spans="1:8" ht="124.5" customHeight="1" thickBot="1" x14ac:dyDescent="0.3">
      <c r="A208" s="288"/>
      <c r="B208" s="85" t="s">
        <v>165</v>
      </c>
      <c r="C208" s="82" t="s">
        <v>147</v>
      </c>
      <c r="D208" s="82" t="s">
        <v>121</v>
      </c>
      <c r="E208" s="83" t="s">
        <v>164</v>
      </c>
      <c r="F208" s="82"/>
      <c r="G208" s="116">
        <f>G210+G211+G212</f>
        <v>8973.1</v>
      </c>
      <c r="H208" s="6"/>
    </row>
    <row r="209" spans="1:8" ht="77.25" customHeight="1" thickBot="1" x14ac:dyDescent="0.3">
      <c r="A209" s="288"/>
      <c r="B209" s="114" t="s">
        <v>163</v>
      </c>
      <c r="C209" s="82" t="s">
        <v>147</v>
      </c>
      <c r="D209" s="82" t="s">
        <v>121</v>
      </c>
      <c r="E209" s="83" t="s">
        <v>160</v>
      </c>
      <c r="F209" s="82"/>
      <c r="G209" s="116">
        <f>G210+G211+G212</f>
        <v>8973.1</v>
      </c>
      <c r="H209" s="6"/>
    </row>
    <row r="210" spans="1:8" ht="125.25" customHeight="1" thickBot="1" x14ac:dyDescent="0.3">
      <c r="A210" s="288"/>
      <c r="B210" s="85" t="s">
        <v>162</v>
      </c>
      <c r="C210" s="82" t="s">
        <v>147</v>
      </c>
      <c r="D210" s="82" t="s">
        <v>121</v>
      </c>
      <c r="E210" s="83" t="s">
        <v>160</v>
      </c>
      <c r="F210" s="82" t="s">
        <v>159</v>
      </c>
      <c r="G210" s="116">
        <v>7861.1</v>
      </c>
      <c r="H210" s="6"/>
    </row>
    <row r="211" spans="1:8" ht="75.75" customHeight="1" thickBot="1" x14ac:dyDescent="0.3">
      <c r="A211" s="288"/>
      <c r="B211" s="84" t="s">
        <v>122</v>
      </c>
      <c r="C211" s="82" t="s">
        <v>147</v>
      </c>
      <c r="D211" s="82" t="s">
        <v>121</v>
      </c>
      <c r="E211" s="83" t="s">
        <v>160</v>
      </c>
      <c r="F211" s="82">
        <v>200</v>
      </c>
      <c r="G211" s="116">
        <v>1052</v>
      </c>
      <c r="H211" s="6"/>
    </row>
    <row r="212" spans="1:8" ht="51.75" customHeight="1" thickBot="1" x14ac:dyDescent="0.3">
      <c r="A212" s="288"/>
      <c r="B212" s="85" t="s">
        <v>161</v>
      </c>
      <c r="C212" s="82" t="s">
        <v>147</v>
      </c>
      <c r="D212" s="82" t="s">
        <v>121</v>
      </c>
      <c r="E212" s="83" t="s">
        <v>160</v>
      </c>
      <c r="F212" s="82">
        <v>800</v>
      </c>
      <c r="G212" s="115">
        <v>60</v>
      </c>
      <c r="H212" s="6"/>
    </row>
    <row r="213" spans="1:8" ht="130.5" customHeight="1" thickBot="1" x14ac:dyDescent="0.3">
      <c r="A213" s="109"/>
      <c r="B213" s="112" t="s">
        <v>158</v>
      </c>
      <c r="C213" s="111" t="s">
        <v>147</v>
      </c>
      <c r="D213" s="111" t="s">
        <v>121</v>
      </c>
      <c r="E213" s="95" t="s">
        <v>157</v>
      </c>
      <c r="F213" s="111"/>
      <c r="G213" s="110">
        <v>150</v>
      </c>
      <c r="H213" s="6"/>
    </row>
    <row r="214" spans="1:8" ht="148.5" customHeight="1" thickBot="1" x14ac:dyDescent="0.3">
      <c r="A214" s="109"/>
      <c r="B214" s="112" t="s">
        <v>156</v>
      </c>
      <c r="C214" s="111" t="s">
        <v>147</v>
      </c>
      <c r="D214" s="111" t="s">
        <v>121</v>
      </c>
      <c r="E214" s="95" t="s">
        <v>155</v>
      </c>
      <c r="F214" s="111"/>
      <c r="G214" s="110">
        <v>150</v>
      </c>
      <c r="H214" s="6"/>
    </row>
    <row r="215" spans="1:8" ht="126.75" customHeight="1" thickBot="1" x14ac:dyDescent="0.3">
      <c r="A215" s="109"/>
      <c r="B215" s="112" t="s">
        <v>154</v>
      </c>
      <c r="C215" s="111" t="s">
        <v>147</v>
      </c>
      <c r="D215" s="111" t="s">
        <v>121</v>
      </c>
      <c r="E215" s="95" t="s">
        <v>153</v>
      </c>
      <c r="F215" s="111"/>
      <c r="G215" s="110">
        <v>150</v>
      </c>
      <c r="H215" s="6"/>
    </row>
    <row r="216" spans="1:8" ht="67.5" customHeight="1" thickBot="1" x14ac:dyDescent="0.3">
      <c r="A216" s="109"/>
      <c r="B216" s="94" t="s">
        <v>122</v>
      </c>
      <c r="C216" s="111" t="s">
        <v>147</v>
      </c>
      <c r="D216" s="111" t="s">
        <v>121</v>
      </c>
      <c r="E216" s="95" t="s">
        <v>153</v>
      </c>
      <c r="F216" s="111" t="s">
        <v>119</v>
      </c>
      <c r="G216" s="110">
        <v>150</v>
      </c>
      <c r="H216" s="6"/>
    </row>
    <row r="217" spans="1:8" ht="126" customHeight="1" thickBot="1" x14ac:dyDescent="0.3">
      <c r="A217" s="109"/>
      <c r="B217" s="94" t="s">
        <v>152</v>
      </c>
      <c r="C217" s="111" t="s">
        <v>147</v>
      </c>
      <c r="D217" s="111" t="s">
        <v>121</v>
      </c>
      <c r="E217" s="95" t="s">
        <v>151</v>
      </c>
      <c r="F217" s="111"/>
      <c r="G217" s="110">
        <f>G220</f>
        <v>43</v>
      </c>
      <c r="H217" s="6"/>
    </row>
    <row r="218" spans="1:8" ht="144.75" customHeight="1" thickBot="1" x14ac:dyDescent="0.3">
      <c r="A218" s="109"/>
      <c r="B218" s="94" t="s">
        <v>150</v>
      </c>
      <c r="C218" s="111" t="s">
        <v>147</v>
      </c>
      <c r="D218" s="111" t="s">
        <v>121</v>
      </c>
      <c r="E218" s="95" t="s">
        <v>149</v>
      </c>
      <c r="F218" s="111"/>
      <c r="G218" s="110">
        <v>43</v>
      </c>
      <c r="H218" s="6"/>
    </row>
    <row r="219" spans="1:8" ht="159" customHeight="1" thickBot="1" x14ac:dyDescent="0.3">
      <c r="A219" s="109"/>
      <c r="B219" s="94" t="s">
        <v>148</v>
      </c>
      <c r="C219" s="111" t="s">
        <v>147</v>
      </c>
      <c r="D219" s="111" t="s">
        <v>121</v>
      </c>
      <c r="E219" s="95" t="s">
        <v>146</v>
      </c>
      <c r="F219" s="111"/>
      <c r="G219" s="110">
        <v>43</v>
      </c>
      <c r="H219" s="6"/>
    </row>
    <row r="220" spans="1:8" ht="85.5" customHeight="1" thickBot="1" x14ac:dyDescent="0.3">
      <c r="A220" s="109"/>
      <c r="B220" s="94" t="s">
        <v>122</v>
      </c>
      <c r="C220" s="111" t="s">
        <v>147</v>
      </c>
      <c r="D220" s="111" t="s">
        <v>121</v>
      </c>
      <c r="E220" s="95" t="s">
        <v>146</v>
      </c>
      <c r="F220" s="111" t="s">
        <v>119</v>
      </c>
      <c r="G220" s="110">
        <v>43</v>
      </c>
      <c r="H220" s="6"/>
    </row>
    <row r="221" spans="1:8" ht="42" customHeight="1" thickBot="1" x14ac:dyDescent="0.3">
      <c r="A221" s="109" t="s">
        <v>55</v>
      </c>
      <c r="B221" s="108" t="s">
        <v>56</v>
      </c>
      <c r="C221" s="106">
        <v>10</v>
      </c>
      <c r="D221" s="106"/>
      <c r="E221" s="107"/>
      <c r="F221" s="106"/>
      <c r="G221" s="105">
        <f>G222+G228</f>
        <v>377.3</v>
      </c>
      <c r="H221" s="6"/>
    </row>
    <row r="222" spans="1:8" ht="57.75" customHeight="1" thickBot="1" x14ac:dyDescent="0.3">
      <c r="A222" s="299"/>
      <c r="B222" s="89" t="s">
        <v>57</v>
      </c>
      <c r="C222" s="88">
        <v>10</v>
      </c>
      <c r="D222" s="88" t="s">
        <v>121</v>
      </c>
      <c r="E222" s="88"/>
      <c r="F222" s="88"/>
      <c r="G222" s="87">
        <f>G227</f>
        <v>217.3</v>
      </c>
      <c r="H222" s="6"/>
    </row>
    <row r="223" spans="1:8" ht="76.5" customHeight="1" thickBot="1" x14ac:dyDescent="0.3">
      <c r="A223" s="24"/>
      <c r="B223" s="114" t="s">
        <v>358</v>
      </c>
      <c r="C223" s="83" t="s">
        <v>133</v>
      </c>
      <c r="D223" s="83" t="s">
        <v>121</v>
      </c>
      <c r="E223" s="83" t="s">
        <v>357</v>
      </c>
      <c r="F223" s="83"/>
      <c r="G223" s="168">
        <v>217.3</v>
      </c>
      <c r="H223" s="6"/>
    </row>
    <row r="224" spans="1:8" ht="158.25" customHeight="1" thickBot="1" x14ac:dyDescent="0.3">
      <c r="A224" s="288"/>
      <c r="B224" s="85" t="s">
        <v>145</v>
      </c>
      <c r="C224" s="82">
        <v>10</v>
      </c>
      <c r="D224" s="82" t="s">
        <v>121</v>
      </c>
      <c r="E224" s="83" t="s">
        <v>144</v>
      </c>
      <c r="F224" s="82"/>
      <c r="G224" s="81">
        <v>217.3</v>
      </c>
      <c r="H224" s="6"/>
    </row>
    <row r="225" spans="1:8" ht="171" customHeight="1" thickBot="1" x14ac:dyDescent="0.3">
      <c r="A225" s="288"/>
      <c r="B225" s="85" t="s">
        <v>143</v>
      </c>
      <c r="C225" s="82" t="s">
        <v>133</v>
      </c>
      <c r="D225" s="82" t="s">
        <v>121</v>
      </c>
      <c r="E225" s="83" t="s">
        <v>142</v>
      </c>
      <c r="F225" s="82"/>
      <c r="G225" s="81">
        <v>217.3</v>
      </c>
      <c r="H225" s="6"/>
    </row>
    <row r="226" spans="1:8" ht="168.75" customHeight="1" thickBot="1" x14ac:dyDescent="0.3">
      <c r="A226" s="288"/>
      <c r="B226" s="85" t="s">
        <v>141</v>
      </c>
      <c r="C226" s="82">
        <v>10</v>
      </c>
      <c r="D226" s="82" t="s">
        <v>121</v>
      </c>
      <c r="E226" s="83" t="s">
        <v>140</v>
      </c>
      <c r="F226" s="82"/>
      <c r="G226" s="81">
        <v>217.3</v>
      </c>
      <c r="H226" s="6"/>
    </row>
    <row r="227" spans="1:8" ht="51" customHeight="1" thickBot="1" x14ac:dyDescent="0.3">
      <c r="A227" s="104"/>
      <c r="B227" s="460" t="s">
        <v>451</v>
      </c>
      <c r="C227" s="101">
        <v>10</v>
      </c>
      <c r="D227" s="101" t="s">
        <v>121</v>
      </c>
      <c r="E227" s="102" t="s">
        <v>140</v>
      </c>
      <c r="F227" s="101" t="s">
        <v>139</v>
      </c>
      <c r="G227" s="113">
        <v>217.3</v>
      </c>
      <c r="H227" s="6"/>
    </row>
    <row r="228" spans="1:8" ht="58.5" customHeight="1" thickBot="1" x14ac:dyDescent="0.3">
      <c r="A228" s="459"/>
      <c r="B228" s="464" t="s">
        <v>110</v>
      </c>
      <c r="C228" s="465" t="s">
        <v>133</v>
      </c>
      <c r="D228" s="465" t="s">
        <v>132</v>
      </c>
      <c r="E228" s="466"/>
      <c r="F228" s="466"/>
      <c r="G228" s="467">
        <f>G230</f>
        <v>160</v>
      </c>
      <c r="H228" s="6"/>
    </row>
    <row r="229" spans="1:8" ht="165.75" customHeight="1" thickBot="1" x14ac:dyDescent="0.3">
      <c r="A229" s="458"/>
      <c r="B229" s="461" t="s">
        <v>550</v>
      </c>
      <c r="C229" s="462" t="s">
        <v>133</v>
      </c>
      <c r="D229" s="462" t="s">
        <v>132</v>
      </c>
      <c r="E229" s="454" t="s">
        <v>323</v>
      </c>
      <c r="F229" s="461"/>
      <c r="G229" s="463">
        <v>160</v>
      </c>
      <c r="H229" s="6"/>
    </row>
    <row r="230" spans="1:8" ht="159.75" customHeight="1" thickBot="1" x14ac:dyDescent="0.3">
      <c r="A230" s="98"/>
      <c r="B230" s="100" t="s">
        <v>138</v>
      </c>
      <c r="C230" s="398" t="s">
        <v>133</v>
      </c>
      <c r="D230" s="398" t="s">
        <v>132</v>
      </c>
      <c r="E230" s="95" t="s">
        <v>137</v>
      </c>
      <c r="F230" s="279"/>
      <c r="G230" s="399">
        <f>G233+G234</f>
        <v>160</v>
      </c>
      <c r="H230" s="6"/>
    </row>
    <row r="231" spans="1:8" ht="171.75" customHeight="1" thickBot="1" x14ac:dyDescent="0.3">
      <c r="A231" s="98"/>
      <c r="B231" s="99" t="s">
        <v>136</v>
      </c>
      <c r="C231" s="96" t="s">
        <v>133</v>
      </c>
      <c r="D231" s="96" t="s">
        <v>132</v>
      </c>
      <c r="E231" s="95" t="s">
        <v>135</v>
      </c>
      <c r="F231" s="94"/>
      <c r="G231" s="90">
        <f>G230</f>
        <v>160</v>
      </c>
      <c r="H231" s="6"/>
    </row>
    <row r="232" spans="1:8" ht="155.25" customHeight="1" thickBot="1" x14ac:dyDescent="0.3">
      <c r="A232" s="98"/>
      <c r="B232" s="97" t="s">
        <v>134</v>
      </c>
      <c r="C232" s="96" t="s">
        <v>133</v>
      </c>
      <c r="D232" s="96" t="s">
        <v>132</v>
      </c>
      <c r="E232" s="95" t="s">
        <v>131</v>
      </c>
      <c r="F232" s="94"/>
      <c r="G232" s="90">
        <f>G230</f>
        <v>160</v>
      </c>
      <c r="H232" s="6"/>
    </row>
    <row r="233" spans="1:8" ht="72" customHeight="1" thickBot="1" x14ac:dyDescent="0.3">
      <c r="A233" s="98"/>
      <c r="B233" s="84" t="s">
        <v>122</v>
      </c>
      <c r="C233" s="96" t="s">
        <v>133</v>
      </c>
      <c r="D233" s="96" t="s">
        <v>132</v>
      </c>
      <c r="E233" s="95" t="s">
        <v>131</v>
      </c>
      <c r="F233" s="305">
        <v>200</v>
      </c>
      <c r="G233" s="90">
        <v>110</v>
      </c>
      <c r="H233" s="6"/>
    </row>
    <row r="234" spans="1:8" ht="54.75" customHeight="1" thickBot="1" x14ac:dyDescent="0.3">
      <c r="A234" s="93"/>
      <c r="B234" s="5" t="s">
        <v>451</v>
      </c>
      <c r="C234" s="92" t="s">
        <v>133</v>
      </c>
      <c r="D234" s="92" t="s">
        <v>132</v>
      </c>
      <c r="E234" s="91" t="s">
        <v>131</v>
      </c>
      <c r="F234" s="278">
        <v>300</v>
      </c>
      <c r="G234" s="90">
        <v>50</v>
      </c>
      <c r="H234" s="6"/>
    </row>
    <row r="235" spans="1:8" ht="60" customHeight="1" thickBot="1" x14ac:dyDescent="0.3">
      <c r="A235" s="455" t="s">
        <v>58</v>
      </c>
      <c r="B235" s="139" t="s">
        <v>59</v>
      </c>
      <c r="C235" s="138">
        <v>11</v>
      </c>
      <c r="D235" s="138"/>
      <c r="E235" s="138"/>
      <c r="F235" s="138"/>
      <c r="G235" s="137">
        <f>G240</f>
        <v>30</v>
      </c>
      <c r="H235" s="6"/>
    </row>
    <row r="236" spans="1:8" ht="62.25" customHeight="1" thickBot="1" x14ac:dyDescent="0.3">
      <c r="A236" s="288"/>
      <c r="B236" s="85" t="s">
        <v>130</v>
      </c>
      <c r="C236" s="82">
        <v>11</v>
      </c>
      <c r="D236" s="82" t="s">
        <v>121</v>
      </c>
      <c r="E236" s="83" t="s">
        <v>129</v>
      </c>
      <c r="F236" s="82"/>
      <c r="G236" s="81">
        <v>30</v>
      </c>
      <c r="H236" s="6"/>
    </row>
    <row r="237" spans="1:8" ht="146.25" customHeight="1" thickBot="1" x14ac:dyDescent="0.3">
      <c r="A237" s="86"/>
      <c r="B237" s="85" t="s">
        <v>128</v>
      </c>
      <c r="C237" s="82">
        <v>11</v>
      </c>
      <c r="D237" s="82" t="s">
        <v>121</v>
      </c>
      <c r="E237" s="83" t="s">
        <v>127</v>
      </c>
      <c r="F237" s="82"/>
      <c r="G237" s="81">
        <v>30</v>
      </c>
      <c r="H237" s="6"/>
    </row>
    <row r="238" spans="1:8" ht="146.25" customHeight="1" thickBot="1" x14ac:dyDescent="0.3">
      <c r="A238" s="288"/>
      <c r="B238" s="85" t="s">
        <v>126</v>
      </c>
      <c r="C238" s="82" t="s">
        <v>125</v>
      </c>
      <c r="D238" s="82" t="s">
        <v>121</v>
      </c>
      <c r="E238" s="83" t="s">
        <v>124</v>
      </c>
      <c r="F238" s="82"/>
      <c r="G238" s="81">
        <v>30</v>
      </c>
      <c r="H238" s="6"/>
    </row>
    <row r="239" spans="1:8" ht="152.25" customHeight="1" thickBot="1" x14ac:dyDescent="0.3">
      <c r="A239" s="288"/>
      <c r="B239" s="85" t="s">
        <v>123</v>
      </c>
      <c r="C239" s="82">
        <v>11</v>
      </c>
      <c r="D239" s="82" t="s">
        <v>121</v>
      </c>
      <c r="E239" s="83" t="s">
        <v>120</v>
      </c>
      <c r="F239" s="82"/>
      <c r="G239" s="81">
        <v>30</v>
      </c>
      <c r="H239" s="6"/>
    </row>
    <row r="240" spans="1:8" ht="72.75" customHeight="1" thickBot="1" x14ac:dyDescent="0.3">
      <c r="A240" s="176"/>
      <c r="B240" s="378" t="s">
        <v>122</v>
      </c>
      <c r="C240" s="171">
        <v>11</v>
      </c>
      <c r="D240" s="171" t="s">
        <v>121</v>
      </c>
      <c r="E240" s="172" t="s">
        <v>120</v>
      </c>
      <c r="F240" s="82" t="s">
        <v>119</v>
      </c>
      <c r="G240" s="81">
        <v>30</v>
      </c>
      <c r="H240" s="6"/>
    </row>
    <row r="241" spans="1:8" ht="24" customHeight="1" x14ac:dyDescent="0.25">
      <c r="A241" s="74"/>
      <c r="B241" s="74"/>
      <c r="C241" s="74"/>
      <c r="D241" s="74"/>
      <c r="E241" s="80"/>
      <c r="F241" s="79"/>
      <c r="G241" s="78"/>
      <c r="H241" s="6"/>
    </row>
    <row r="242" spans="1:8" ht="15.75" customHeight="1" x14ac:dyDescent="0.3">
      <c r="A242" s="568" t="s">
        <v>512</v>
      </c>
      <c r="B242" s="568"/>
      <c r="C242" s="365"/>
      <c r="D242" s="365"/>
      <c r="E242" s="77"/>
      <c r="F242" s="363"/>
      <c r="G242" s="363"/>
      <c r="H242" s="6"/>
    </row>
    <row r="243" spans="1:8" ht="35.25" customHeight="1" x14ac:dyDescent="0.3">
      <c r="A243" s="568"/>
      <c r="B243" s="568"/>
      <c r="C243" s="365"/>
      <c r="D243" s="29"/>
      <c r="E243" s="29"/>
      <c r="F243" s="553" t="s">
        <v>518</v>
      </c>
      <c r="G243" s="553"/>
      <c r="H243" s="6"/>
    </row>
    <row r="244" spans="1:8" ht="14.25" customHeight="1" x14ac:dyDescent="0.3">
      <c r="A244" s="568"/>
      <c r="B244" s="568"/>
      <c r="C244" s="365"/>
      <c r="D244" s="363"/>
      <c r="E244" s="77"/>
      <c r="F244" s="363"/>
      <c r="G244" s="363"/>
      <c r="H244" s="6"/>
    </row>
    <row r="245" spans="1:8" ht="141" hidden="1" customHeight="1" x14ac:dyDescent="0.3">
      <c r="A245" s="568"/>
      <c r="B245" s="568"/>
      <c r="C245" s="363"/>
      <c r="D245" s="363"/>
      <c r="E245" s="77"/>
      <c r="F245" s="541"/>
      <c r="G245" s="541"/>
      <c r="H245" s="6"/>
    </row>
    <row r="246" spans="1:8" ht="140.25" hidden="1" customHeight="1" x14ac:dyDescent="0.3">
      <c r="A246" s="568"/>
      <c r="B246" s="568"/>
      <c r="C246" s="72"/>
      <c r="D246" s="72"/>
      <c r="E246" s="76"/>
      <c r="F246" s="72"/>
      <c r="G246" s="72"/>
      <c r="H246" s="6"/>
    </row>
    <row r="247" spans="1:8" ht="165" customHeight="1" x14ac:dyDescent="0.25">
      <c r="A247" s="75"/>
      <c r="B247" s="74"/>
      <c r="H247" s="6"/>
    </row>
    <row r="248" spans="1:8" ht="66" customHeight="1" x14ac:dyDescent="0.25">
      <c r="A248" s="75"/>
      <c r="B248" s="74"/>
      <c r="H248" s="6"/>
    </row>
    <row r="249" spans="1:8" ht="18.75" x14ac:dyDescent="0.25">
      <c r="A249" s="75"/>
      <c r="B249" s="74"/>
      <c r="H249" s="6"/>
    </row>
    <row r="250" spans="1:8" ht="18.75" x14ac:dyDescent="0.25">
      <c r="A250" s="73"/>
    </row>
    <row r="251" spans="1:8" ht="18.75" x14ac:dyDescent="0.25">
      <c r="A251" s="289"/>
    </row>
    <row r="252" spans="1:8" ht="18.75" x14ac:dyDescent="0.25">
      <c r="A252" s="289"/>
    </row>
    <row r="253" spans="1:8" ht="18.75" x14ac:dyDescent="0.25">
      <c r="A253" s="289"/>
    </row>
    <row r="254" spans="1:8" ht="18.75" x14ac:dyDescent="0.3">
      <c r="A254" s="284" t="s">
        <v>118</v>
      </c>
    </row>
    <row r="255" spans="1:8" ht="18.75" x14ac:dyDescent="0.3">
      <c r="A255" s="72"/>
    </row>
  </sheetData>
  <mergeCells count="17">
    <mergeCell ref="H12:EA14"/>
    <mergeCell ref="F243:G243"/>
    <mergeCell ref="C8:C9"/>
    <mergeCell ref="D1:G1"/>
    <mergeCell ref="D2:G2"/>
    <mergeCell ref="D3:G3"/>
    <mergeCell ref="B8:B9"/>
    <mergeCell ref="A242:B246"/>
    <mergeCell ref="F245:G245"/>
    <mergeCell ref="D5:G5"/>
    <mergeCell ref="D4:G4"/>
    <mergeCell ref="G8:G9"/>
    <mergeCell ref="D8:D9"/>
    <mergeCell ref="E8:E9"/>
    <mergeCell ref="F8:F9"/>
    <mergeCell ref="A6:G6"/>
    <mergeCell ref="A8:A9"/>
  </mergeCells>
  <pageMargins left="0.70866141732283472" right="0.70866141732283472" top="0.74803149606299213" bottom="0.74803149606299213" header="0.31496062992125984" footer="0.31496062992125984"/>
  <pageSetup paperSize="9" scale="60" fitToWidth="0" orientation="portrait" r:id="rId1"/>
  <rowBreaks count="2" manualBreakCount="2">
    <brk id="230" max="16383" man="1"/>
    <brk id="2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252"/>
  <sheetViews>
    <sheetView zoomScale="89" zoomScaleNormal="89" zoomScaleSheetLayoutView="115" workbookViewId="0">
      <selection activeCell="F1" sqref="F1:H1"/>
    </sheetView>
  </sheetViews>
  <sheetFormatPr defaultRowHeight="15" x14ac:dyDescent="0.25"/>
  <cols>
    <col min="1" max="1" width="9.28515625" style="302" customWidth="1"/>
    <col min="2" max="2" width="48.28515625" customWidth="1"/>
    <col min="3" max="3" width="9.5703125" style="302" customWidth="1"/>
    <col min="4" max="4" width="11.42578125" customWidth="1"/>
    <col min="5" max="5" width="9.140625" customWidth="1"/>
    <col min="6" max="6" width="19.5703125" style="302" customWidth="1"/>
    <col min="8" max="8" width="14" customWidth="1"/>
  </cols>
  <sheetData>
    <row r="1" spans="1:16" ht="109.5" customHeight="1" x14ac:dyDescent="0.25">
      <c r="A1" s="376"/>
      <c r="C1" s="376"/>
      <c r="F1" s="540" t="s">
        <v>579</v>
      </c>
      <c r="G1" s="540"/>
      <c r="H1" s="540"/>
    </row>
    <row r="2" spans="1:16" ht="113.25" customHeight="1" x14ac:dyDescent="0.25">
      <c r="A2" s="69" t="s">
        <v>2</v>
      </c>
      <c r="B2" s="22"/>
      <c r="C2" s="262"/>
      <c r="D2" s="194"/>
      <c r="E2" s="308"/>
      <c r="F2" s="574" t="s">
        <v>507</v>
      </c>
      <c r="G2" s="574"/>
      <c r="H2" s="574"/>
    </row>
    <row r="3" spans="1:16" ht="18.75" x14ac:dyDescent="0.25">
      <c r="A3" s="69"/>
      <c r="B3" s="22"/>
      <c r="C3" s="262"/>
      <c r="D3" s="302"/>
      <c r="E3" s="308"/>
      <c r="F3" s="308"/>
      <c r="G3" s="308"/>
      <c r="H3" s="308"/>
    </row>
    <row r="4" spans="1:16" ht="17.25" customHeight="1" x14ac:dyDescent="0.25">
      <c r="A4" s="69"/>
      <c r="B4" s="22"/>
      <c r="C4" s="262"/>
      <c r="D4" s="302"/>
      <c r="E4" s="304"/>
      <c r="F4" s="540"/>
      <c r="G4" s="540"/>
      <c r="H4" s="540"/>
      <c r="P4" s="28"/>
    </row>
    <row r="5" spans="1:16" ht="3.75" customHeight="1" x14ac:dyDescent="0.25">
      <c r="A5" s="69"/>
      <c r="B5" s="22"/>
      <c r="C5" s="262"/>
      <c r="D5" s="302"/>
      <c r="E5" s="540"/>
      <c r="F5" s="540"/>
      <c r="G5" s="540"/>
      <c r="H5" s="540"/>
    </row>
    <row r="6" spans="1:16" ht="18.75" hidden="1" x14ac:dyDescent="0.25">
      <c r="A6" s="69"/>
      <c r="D6" s="302"/>
      <c r="E6" s="540"/>
      <c r="F6" s="540"/>
      <c r="G6" s="540"/>
      <c r="H6" s="540"/>
    </row>
    <row r="7" spans="1:16" ht="51" customHeight="1" x14ac:dyDescent="0.25">
      <c r="A7" s="292"/>
      <c r="B7" s="537" t="s">
        <v>472</v>
      </c>
      <c r="C7" s="578"/>
      <c r="D7" s="578"/>
      <c r="E7" s="578"/>
      <c r="F7" s="578"/>
      <c r="G7" s="578"/>
      <c r="H7" s="578"/>
      <c r="K7" t="s">
        <v>2</v>
      </c>
    </row>
    <row r="8" spans="1:16" ht="19.5" thickBot="1" x14ac:dyDescent="0.3">
      <c r="A8" s="69"/>
      <c r="D8" s="302"/>
      <c r="E8" s="302"/>
      <c r="F8" s="70"/>
      <c r="G8" s="302"/>
      <c r="H8" s="302" t="s">
        <v>85</v>
      </c>
    </row>
    <row r="9" spans="1:16" ht="15.75" customHeight="1" x14ac:dyDescent="0.25">
      <c r="A9" s="566" t="s">
        <v>21</v>
      </c>
      <c r="B9" s="566" t="s">
        <v>392</v>
      </c>
      <c r="C9" s="566" t="s">
        <v>402</v>
      </c>
      <c r="D9" s="566" t="s">
        <v>391</v>
      </c>
      <c r="E9" s="566" t="s">
        <v>390</v>
      </c>
      <c r="F9" s="569" t="s">
        <v>389</v>
      </c>
      <c r="G9" s="566" t="s">
        <v>388</v>
      </c>
      <c r="H9" s="566" t="s">
        <v>463</v>
      </c>
    </row>
    <row r="10" spans="1:16" ht="15.75" thickBot="1" x14ac:dyDescent="0.3">
      <c r="A10" s="567"/>
      <c r="B10" s="567"/>
      <c r="C10" s="567"/>
      <c r="D10" s="567"/>
      <c r="E10" s="567"/>
      <c r="F10" s="570"/>
      <c r="G10" s="567"/>
      <c r="H10" s="567"/>
    </row>
    <row r="11" spans="1:16" ht="19.5" thickBot="1" x14ac:dyDescent="0.3">
      <c r="A11" s="288"/>
      <c r="B11" s="153" t="s">
        <v>387</v>
      </c>
      <c r="C11" s="193"/>
      <c r="D11" s="193"/>
      <c r="E11" s="193"/>
      <c r="F11" s="283"/>
      <c r="G11" s="193"/>
      <c r="H11" s="379">
        <f>H12+H18</f>
        <v>68645.399999999994</v>
      </c>
    </row>
    <row r="12" spans="1:16" ht="77.25" customHeight="1" thickBot="1" x14ac:dyDescent="0.3">
      <c r="A12" s="288" t="s">
        <v>26</v>
      </c>
      <c r="B12" s="261" t="s">
        <v>374</v>
      </c>
      <c r="C12" s="193">
        <v>991</v>
      </c>
      <c r="D12" s="193"/>
      <c r="E12" s="193"/>
      <c r="F12" s="283"/>
      <c r="G12" s="193"/>
      <c r="H12" s="105">
        <v>4.9000000000000004</v>
      </c>
    </row>
    <row r="13" spans="1:16" ht="27" customHeight="1" thickBot="1" x14ac:dyDescent="0.3">
      <c r="A13" s="288"/>
      <c r="B13" s="261" t="s">
        <v>27</v>
      </c>
      <c r="C13" s="193">
        <v>991</v>
      </c>
      <c r="D13" s="106" t="s">
        <v>121</v>
      </c>
      <c r="E13" s="106" t="s">
        <v>401</v>
      </c>
      <c r="F13" s="283"/>
      <c r="G13" s="193"/>
      <c r="H13" s="105">
        <v>4.9000000000000004</v>
      </c>
    </row>
    <row r="14" spans="1:16" s="259" customFormat="1" ht="78.75" customHeight="1" thickBot="1" x14ac:dyDescent="0.3">
      <c r="A14" s="86"/>
      <c r="B14" s="260" t="s">
        <v>30</v>
      </c>
      <c r="C14" s="244">
        <v>991</v>
      </c>
      <c r="D14" s="158" t="s">
        <v>121</v>
      </c>
      <c r="E14" s="158" t="s">
        <v>365</v>
      </c>
      <c r="F14" s="158" t="s">
        <v>373</v>
      </c>
      <c r="G14" s="158"/>
      <c r="H14" s="115">
        <v>4.9000000000000004</v>
      </c>
    </row>
    <row r="15" spans="1:16" ht="38.25" thickBot="1" x14ac:dyDescent="0.3">
      <c r="A15" s="288"/>
      <c r="B15" s="169" t="s">
        <v>372</v>
      </c>
      <c r="C15" s="247">
        <v>991</v>
      </c>
      <c r="D15" s="246" t="s">
        <v>121</v>
      </c>
      <c r="E15" s="246" t="s">
        <v>365</v>
      </c>
      <c r="F15" s="95" t="s">
        <v>371</v>
      </c>
      <c r="G15" s="246" t="s">
        <v>2</v>
      </c>
      <c r="H15" s="115">
        <v>4.9000000000000004</v>
      </c>
    </row>
    <row r="16" spans="1:16" ht="99.75" customHeight="1" thickBot="1" x14ac:dyDescent="0.3">
      <c r="A16" s="288"/>
      <c r="B16" s="169" t="s">
        <v>370</v>
      </c>
      <c r="C16" s="247">
        <v>991</v>
      </c>
      <c r="D16" s="246" t="s">
        <v>121</v>
      </c>
      <c r="E16" s="246" t="s">
        <v>365</v>
      </c>
      <c r="F16" s="95" t="s">
        <v>369</v>
      </c>
      <c r="G16" s="246"/>
      <c r="H16" s="115">
        <v>4.9000000000000004</v>
      </c>
    </row>
    <row r="17" spans="1:23" ht="19.5" thickBot="1" x14ac:dyDescent="0.3">
      <c r="A17" s="288"/>
      <c r="B17" s="169" t="s">
        <v>279</v>
      </c>
      <c r="C17" s="247">
        <v>991</v>
      </c>
      <c r="D17" s="246" t="s">
        <v>121</v>
      </c>
      <c r="E17" s="246" t="s">
        <v>365</v>
      </c>
      <c r="F17" s="95" t="s">
        <v>369</v>
      </c>
      <c r="G17" s="440" t="s">
        <v>277</v>
      </c>
      <c r="H17" s="115">
        <v>4.9000000000000004</v>
      </c>
    </row>
    <row r="18" spans="1:23" ht="59.25" customHeight="1" thickBot="1" x14ac:dyDescent="0.35">
      <c r="A18" s="288" t="s">
        <v>33</v>
      </c>
      <c r="B18" s="258" t="s">
        <v>400</v>
      </c>
      <c r="C18" s="193">
        <v>992</v>
      </c>
      <c r="D18" s="193"/>
      <c r="E18" s="193"/>
      <c r="F18" s="283"/>
      <c r="G18" s="193"/>
      <c r="H18" s="192">
        <f>H19+H91+H85+H138+H162+H192+H199+H225+H238</f>
        <v>68640.5</v>
      </c>
    </row>
    <row r="19" spans="1:23" ht="19.5" thickBot="1" x14ac:dyDescent="0.3">
      <c r="A19" s="288"/>
      <c r="B19" s="153" t="s">
        <v>27</v>
      </c>
      <c r="C19" s="193">
        <v>992</v>
      </c>
      <c r="D19" s="106" t="s">
        <v>121</v>
      </c>
      <c r="E19" s="152"/>
      <c r="F19" s="83"/>
      <c r="G19" s="82"/>
      <c r="H19" s="105">
        <f>H20+H25+H42+H47+H41</f>
        <v>10634.900000000001</v>
      </c>
    </row>
    <row r="20" spans="1:23" ht="75.75" thickBot="1" x14ac:dyDescent="0.3">
      <c r="A20" s="190"/>
      <c r="B20" s="189" t="s">
        <v>28</v>
      </c>
      <c r="C20" s="257">
        <v>992</v>
      </c>
      <c r="D20" s="188" t="s">
        <v>121</v>
      </c>
      <c r="E20" s="188" t="s">
        <v>214</v>
      </c>
      <c r="F20" s="187"/>
      <c r="G20" s="187"/>
      <c r="H20" s="186">
        <v>756.2</v>
      </c>
    </row>
    <row r="21" spans="1:23" s="30" customFormat="1" ht="69" customHeight="1" thickBot="1" x14ac:dyDescent="0.3">
      <c r="A21" s="176"/>
      <c r="B21" s="256" t="s">
        <v>399</v>
      </c>
      <c r="C21" s="176">
        <v>992</v>
      </c>
      <c r="D21" s="232" t="s">
        <v>121</v>
      </c>
      <c r="E21" s="232" t="s">
        <v>214</v>
      </c>
      <c r="F21" s="234" t="s">
        <v>385</v>
      </c>
      <c r="G21" s="232"/>
      <c r="H21" s="293">
        <v>756.2</v>
      </c>
      <c r="I21" s="252"/>
      <c r="J21" s="251"/>
      <c r="K21" s="251"/>
      <c r="L21" s="251"/>
      <c r="M21" s="251"/>
      <c r="N21" s="251"/>
      <c r="O21" s="251"/>
      <c r="P21" s="251"/>
    </row>
    <row r="22" spans="1:23" s="253" customFormat="1" ht="92.25" customHeight="1" thickBot="1" x14ac:dyDescent="0.3">
      <c r="A22" s="294"/>
      <c r="B22" s="295" t="s">
        <v>398</v>
      </c>
      <c r="C22" s="294">
        <v>992</v>
      </c>
      <c r="D22" s="296" t="s">
        <v>121</v>
      </c>
      <c r="E22" s="296" t="s">
        <v>214</v>
      </c>
      <c r="F22" s="297" t="s">
        <v>383</v>
      </c>
      <c r="G22" s="296"/>
      <c r="H22" s="311">
        <v>756.2</v>
      </c>
      <c r="I22" s="252"/>
      <c r="J22" s="251"/>
      <c r="K22" s="251"/>
      <c r="L22" s="251"/>
      <c r="M22" s="251"/>
      <c r="N22" s="251"/>
      <c r="O22" s="251"/>
      <c r="P22" s="251"/>
      <c r="Q22" s="255"/>
      <c r="R22" s="255"/>
      <c r="S22" s="255"/>
      <c r="T22" s="255"/>
      <c r="U22" s="255"/>
      <c r="V22" s="255"/>
      <c r="W22" s="254"/>
    </row>
    <row r="23" spans="1:23" ht="38.25" thickBot="1" x14ac:dyDescent="0.3">
      <c r="A23" s="215"/>
      <c r="B23" s="85" t="s">
        <v>379</v>
      </c>
      <c r="C23" s="205">
        <v>992</v>
      </c>
      <c r="D23" s="82" t="s">
        <v>121</v>
      </c>
      <c r="E23" s="82" t="s">
        <v>214</v>
      </c>
      <c r="F23" s="83" t="s">
        <v>382</v>
      </c>
      <c r="G23" s="82"/>
      <c r="H23" s="311">
        <v>756.2</v>
      </c>
      <c r="I23" s="252"/>
      <c r="J23" s="251"/>
      <c r="K23" s="251"/>
      <c r="L23" s="251"/>
      <c r="M23" s="251"/>
      <c r="N23" s="251"/>
      <c r="O23" s="251"/>
      <c r="P23" s="251"/>
    </row>
    <row r="24" spans="1:23" ht="117.75" customHeight="1" thickBot="1" x14ac:dyDescent="0.3">
      <c r="A24" s="215"/>
      <c r="B24" s="85" t="s">
        <v>162</v>
      </c>
      <c r="C24" s="205">
        <v>992</v>
      </c>
      <c r="D24" s="82" t="s">
        <v>121</v>
      </c>
      <c r="E24" s="82" t="s">
        <v>214</v>
      </c>
      <c r="F24" s="83" t="s">
        <v>382</v>
      </c>
      <c r="G24" s="82">
        <v>100</v>
      </c>
      <c r="H24" s="311">
        <v>756.2</v>
      </c>
      <c r="I24" s="252"/>
      <c r="J24" s="251"/>
      <c r="K24" s="251"/>
      <c r="L24" s="251"/>
      <c r="M24" s="251"/>
      <c r="N24" s="251"/>
      <c r="O24" s="251"/>
      <c r="P24" s="251"/>
    </row>
    <row r="25" spans="1:23" ht="123" customHeight="1" thickBot="1" x14ac:dyDescent="0.3">
      <c r="A25" s="243"/>
      <c r="B25" s="250" t="s">
        <v>381</v>
      </c>
      <c r="C25" s="249">
        <v>992</v>
      </c>
      <c r="D25" s="138" t="s">
        <v>121</v>
      </c>
      <c r="E25" s="138" t="s">
        <v>218</v>
      </c>
      <c r="F25" s="138"/>
      <c r="G25" s="138"/>
      <c r="H25" s="137">
        <f>H26+H31+H36</f>
        <v>3768.2000000000003</v>
      </c>
    </row>
    <row r="26" spans="1:23" ht="60.75" customHeight="1" thickBot="1" x14ac:dyDescent="0.3">
      <c r="A26" s="240"/>
      <c r="B26" s="85" t="s">
        <v>307</v>
      </c>
      <c r="C26" s="205">
        <v>992</v>
      </c>
      <c r="D26" s="82" t="s">
        <v>121</v>
      </c>
      <c r="E26" s="82" t="s">
        <v>218</v>
      </c>
      <c r="F26" s="83" t="s">
        <v>380</v>
      </c>
      <c r="G26" s="82"/>
      <c r="H26" s="81">
        <f>H27</f>
        <v>3759.1</v>
      </c>
    </row>
    <row r="27" spans="1:23" ht="45" customHeight="1" thickBot="1" x14ac:dyDescent="0.3">
      <c r="A27" s="240"/>
      <c r="B27" s="85" t="s">
        <v>379</v>
      </c>
      <c r="C27" s="205">
        <v>992</v>
      </c>
      <c r="D27" s="82" t="s">
        <v>121</v>
      </c>
      <c r="E27" s="82" t="s">
        <v>218</v>
      </c>
      <c r="F27" s="83" t="s">
        <v>378</v>
      </c>
      <c r="G27" s="82"/>
      <c r="H27" s="81">
        <f>H28+H29+H30</f>
        <v>3759.1</v>
      </c>
    </row>
    <row r="28" spans="1:23" ht="120.75" customHeight="1" thickBot="1" x14ac:dyDescent="0.3">
      <c r="A28" s="240"/>
      <c r="B28" s="85" t="s">
        <v>162</v>
      </c>
      <c r="C28" s="205">
        <v>992</v>
      </c>
      <c r="D28" s="82" t="s">
        <v>121</v>
      </c>
      <c r="E28" s="82" t="s">
        <v>218</v>
      </c>
      <c r="F28" s="83" t="s">
        <v>378</v>
      </c>
      <c r="G28" s="82">
        <v>100</v>
      </c>
      <c r="H28" s="81">
        <v>3265.1</v>
      </c>
    </row>
    <row r="29" spans="1:23" ht="61.5" customHeight="1" thickBot="1" x14ac:dyDescent="0.3">
      <c r="A29" s="240"/>
      <c r="B29" s="85" t="s">
        <v>122</v>
      </c>
      <c r="C29" s="205">
        <v>992</v>
      </c>
      <c r="D29" s="82" t="s">
        <v>121</v>
      </c>
      <c r="E29" s="82" t="s">
        <v>218</v>
      </c>
      <c r="F29" s="83" t="s">
        <v>378</v>
      </c>
      <c r="G29" s="82">
        <v>200</v>
      </c>
      <c r="H29" s="110">
        <v>474</v>
      </c>
    </row>
    <row r="30" spans="1:23" ht="22.5" customHeight="1" thickBot="1" x14ac:dyDescent="0.3">
      <c r="A30" s="240"/>
      <c r="B30" s="85" t="s">
        <v>352</v>
      </c>
      <c r="C30" s="205">
        <v>992</v>
      </c>
      <c r="D30" s="82" t="s">
        <v>121</v>
      </c>
      <c r="E30" s="82" t="s">
        <v>218</v>
      </c>
      <c r="F30" s="83" t="s">
        <v>378</v>
      </c>
      <c r="G30" s="82">
        <v>800</v>
      </c>
      <c r="H30" s="110">
        <v>20</v>
      </c>
    </row>
    <row r="31" spans="1:23" ht="38.25" thickBot="1" x14ac:dyDescent="0.3">
      <c r="A31" s="240"/>
      <c r="B31" s="85" t="s">
        <v>377</v>
      </c>
      <c r="C31" s="205">
        <v>992</v>
      </c>
      <c r="D31" s="82" t="s">
        <v>121</v>
      </c>
      <c r="E31" s="82" t="s">
        <v>218</v>
      </c>
      <c r="F31" s="83" t="s">
        <v>305</v>
      </c>
      <c r="G31" s="82"/>
      <c r="H31" s="81">
        <f>H33</f>
        <v>3.8</v>
      </c>
    </row>
    <row r="32" spans="1:23" ht="94.5" thickBot="1" x14ac:dyDescent="0.3">
      <c r="A32" s="240"/>
      <c r="B32" s="85" t="s">
        <v>376</v>
      </c>
      <c r="C32" s="205">
        <v>992</v>
      </c>
      <c r="D32" s="82" t="s">
        <v>121</v>
      </c>
      <c r="E32" s="82" t="s">
        <v>218</v>
      </c>
      <c r="F32" s="83" t="s">
        <v>375</v>
      </c>
      <c r="G32" s="82"/>
      <c r="H32" s="81">
        <v>3.8</v>
      </c>
    </row>
    <row r="33" spans="1:8" ht="60.75" customHeight="1" thickBot="1" x14ac:dyDescent="0.3">
      <c r="A33" s="240"/>
      <c r="B33" s="85" t="s">
        <v>122</v>
      </c>
      <c r="C33" s="205">
        <v>992</v>
      </c>
      <c r="D33" s="82" t="s">
        <v>121</v>
      </c>
      <c r="E33" s="82" t="s">
        <v>218</v>
      </c>
      <c r="F33" s="83" t="s">
        <v>375</v>
      </c>
      <c r="G33" s="82">
        <v>200</v>
      </c>
      <c r="H33" s="81">
        <v>3.8</v>
      </c>
    </row>
    <row r="34" spans="1:8" ht="45.75" customHeight="1" thickBot="1" x14ac:dyDescent="0.3">
      <c r="A34" s="240"/>
      <c r="B34" s="248" t="s">
        <v>368</v>
      </c>
      <c r="C34" s="247">
        <v>992</v>
      </c>
      <c r="D34" s="246" t="s">
        <v>121</v>
      </c>
      <c r="E34" s="246" t="s">
        <v>218</v>
      </c>
      <c r="F34" s="246" t="s">
        <v>367</v>
      </c>
      <c r="G34" s="246" t="s">
        <v>2</v>
      </c>
      <c r="H34" s="115">
        <v>5.3</v>
      </c>
    </row>
    <row r="35" spans="1:8" ht="112.5" customHeight="1" thickBot="1" x14ac:dyDescent="0.3">
      <c r="A35" s="240"/>
      <c r="B35" s="114" t="s">
        <v>366</v>
      </c>
      <c r="C35" s="245">
        <v>992</v>
      </c>
      <c r="D35" s="82" t="s">
        <v>121</v>
      </c>
      <c r="E35" s="82" t="s">
        <v>218</v>
      </c>
      <c r="F35" s="95" t="s">
        <v>364</v>
      </c>
      <c r="G35" s="82"/>
      <c r="H35" s="115">
        <v>5.3</v>
      </c>
    </row>
    <row r="36" spans="1:8" ht="19.5" thickBot="1" x14ac:dyDescent="0.3">
      <c r="A36" s="240"/>
      <c r="B36" s="85" t="s">
        <v>279</v>
      </c>
      <c r="C36" s="205">
        <v>992</v>
      </c>
      <c r="D36" s="82" t="s">
        <v>121</v>
      </c>
      <c r="E36" s="82" t="s">
        <v>218</v>
      </c>
      <c r="F36" s="95" t="s">
        <v>364</v>
      </c>
      <c r="G36" s="82">
        <v>500</v>
      </c>
      <c r="H36" s="115">
        <v>5.3</v>
      </c>
    </row>
    <row r="37" spans="1:8" ht="38.25" thickBot="1" x14ac:dyDescent="0.3">
      <c r="A37" s="422"/>
      <c r="B37" s="189" t="s">
        <v>533</v>
      </c>
      <c r="C37" s="489" t="s">
        <v>397</v>
      </c>
      <c r="D37" s="489" t="s">
        <v>121</v>
      </c>
      <c r="E37" s="433" t="s">
        <v>183</v>
      </c>
      <c r="F37" s="434"/>
      <c r="G37" s="490"/>
      <c r="H37" s="491">
        <v>480</v>
      </c>
    </row>
    <row r="38" spans="1:8" ht="57" thickBot="1" x14ac:dyDescent="0.3">
      <c r="A38" s="492"/>
      <c r="B38" s="493" t="s">
        <v>399</v>
      </c>
      <c r="C38" s="478" t="s">
        <v>397</v>
      </c>
      <c r="D38" s="494" t="s">
        <v>121</v>
      </c>
      <c r="E38" s="495" t="s">
        <v>183</v>
      </c>
      <c r="F38" s="449" t="s">
        <v>385</v>
      </c>
      <c r="G38" s="496"/>
      <c r="H38" s="321">
        <v>480</v>
      </c>
    </row>
    <row r="39" spans="1:8" ht="19.5" thickBot="1" x14ac:dyDescent="0.3">
      <c r="A39" s="318"/>
      <c r="B39" s="497" t="s">
        <v>534</v>
      </c>
      <c r="C39" s="498">
        <v>992</v>
      </c>
      <c r="D39" s="499" t="s">
        <v>121</v>
      </c>
      <c r="E39" s="500" t="s">
        <v>183</v>
      </c>
      <c r="F39" s="501" t="s">
        <v>535</v>
      </c>
      <c r="G39" s="502"/>
      <c r="H39" s="503">
        <v>480</v>
      </c>
    </row>
    <row r="40" spans="1:8" ht="57" thickBot="1" x14ac:dyDescent="0.3">
      <c r="A40" s="176"/>
      <c r="B40" s="428" t="s">
        <v>537</v>
      </c>
      <c r="C40" s="432">
        <v>992</v>
      </c>
      <c r="D40" s="231" t="s">
        <v>121</v>
      </c>
      <c r="E40" s="285" t="s">
        <v>183</v>
      </c>
      <c r="F40" s="429" t="s">
        <v>536</v>
      </c>
      <c r="G40" s="431"/>
      <c r="H40" s="439">
        <v>480</v>
      </c>
    </row>
    <row r="41" spans="1:8" ht="57" thickBot="1" x14ac:dyDescent="0.3">
      <c r="A41" s="109"/>
      <c r="B41" s="426" t="s">
        <v>122</v>
      </c>
      <c r="C41" s="432">
        <v>992</v>
      </c>
      <c r="D41" s="423" t="s">
        <v>121</v>
      </c>
      <c r="E41" s="423" t="s">
        <v>183</v>
      </c>
      <c r="F41" s="208" t="s">
        <v>536</v>
      </c>
      <c r="G41" s="430" t="s">
        <v>119</v>
      </c>
      <c r="H41" s="424">
        <v>480</v>
      </c>
    </row>
    <row r="42" spans="1:8" ht="28.5" customHeight="1" thickBot="1" x14ac:dyDescent="0.3">
      <c r="A42" s="243"/>
      <c r="B42" s="139" t="s">
        <v>363</v>
      </c>
      <c r="C42" s="242">
        <v>992</v>
      </c>
      <c r="D42" s="138" t="s">
        <v>121</v>
      </c>
      <c r="E42" s="138">
        <v>11</v>
      </c>
      <c r="F42" s="88"/>
      <c r="G42" s="88"/>
      <c r="H42" s="87">
        <f>H46</f>
        <v>5</v>
      </c>
    </row>
    <row r="43" spans="1:8" ht="28.5" customHeight="1" thickBot="1" x14ac:dyDescent="0.3">
      <c r="A43" s="243"/>
      <c r="B43" s="139"/>
      <c r="C43" s="242">
        <v>992</v>
      </c>
      <c r="D43" s="138" t="s">
        <v>121</v>
      </c>
      <c r="E43" s="138" t="s">
        <v>125</v>
      </c>
      <c r="F43" s="88" t="s">
        <v>385</v>
      </c>
      <c r="G43" s="88"/>
      <c r="H43" s="87">
        <v>5</v>
      </c>
    </row>
    <row r="44" spans="1:8" ht="53.25" customHeight="1" thickBot="1" x14ac:dyDescent="0.3">
      <c r="A44" s="240"/>
      <c r="B44" s="85" t="s">
        <v>362</v>
      </c>
      <c r="C44" s="205">
        <v>992</v>
      </c>
      <c r="D44" s="82" t="s">
        <v>121</v>
      </c>
      <c r="E44" s="82">
        <v>11</v>
      </c>
      <c r="F44" s="83" t="s">
        <v>503</v>
      </c>
      <c r="G44" s="82"/>
      <c r="H44" s="81">
        <v>5</v>
      </c>
    </row>
    <row r="45" spans="1:8" ht="65.25" customHeight="1" thickBot="1" x14ac:dyDescent="0.3">
      <c r="A45" s="215"/>
      <c r="B45" s="114" t="s">
        <v>360</v>
      </c>
      <c r="C45" s="245">
        <v>992</v>
      </c>
      <c r="D45" s="83" t="s">
        <v>121</v>
      </c>
      <c r="E45" s="83">
        <v>11</v>
      </c>
      <c r="F45" s="83" t="s">
        <v>505</v>
      </c>
      <c r="G45" s="83"/>
      <c r="H45" s="168">
        <v>5</v>
      </c>
    </row>
    <row r="46" spans="1:8" ht="36.75" customHeight="1" thickBot="1" x14ac:dyDescent="0.3">
      <c r="A46" s="215"/>
      <c r="B46" s="85" t="s">
        <v>161</v>
      </c>
      <c r="C46" s="205">
        <v>992</v>
      </c>
      <c r="D46" s="82" t="s">
        <v>121</v>
      </c>
      <c r="E46" s="82">
        <v>11</v>
      </c>
      <c r="F46" s="83" t="s">
        <v>505</v>
      </c>
      <c r="G46" s="82">
        <v>800</v>
      </c>
      <c r="H46" s="81">
        <v>5</v>
      </c>
    </row>
    <row r="47" spans="1:8" ht="42.75" customHeight="1" thickBot="1" x14ac:dyDescent="0.3">
      <c r="A47" s="243"/>
      <c r="B47" s="139" t="s">
        <v>32</v>
      </c>
      <c r="C47" s="242">
        <v>992</v>
      </c>
      <c r="D47" s="138" t="s">
        <v>121</v>
      </c>
      <c r="E47" s="138">
        <v>13</v>
      </c>
      <c r="F47" s="138"/>
      <c r="G47" s="138"/>
      <c r="H47" s="148">
        <f>H48+H63+H72+H84</f>
        <v>5625.5</v>
      </c>
    </row>
    <row r="48" spans="1:8" ht="94.5" thickBot="1" x14ac:dyDescent="0.3">
      <c r="A48" s="157"/>
      <c r="B48" s="159" t="s">
        <v>358</v>
      </c>
      <c r="C48" s="244">
        <v>992</v>
      </c>
      <c r="D48" s="158" t="s">
        <v>121</v>
      </c>
      <c r="E48" s="158" t="s">
        <v>311</v>
      </c>
      <c r="F48" s="83" t="s">
        <v>357</v>
      </c>
      <c r="G48" s="158"/>
      <c r="H48" s="116">
        <f>H51+H57+H62</f>
        <v>3735.1000000000004</v>
      </c>
    </row>
    <row r="49" spans="1:8" s="32" customFormat="1" ht="162.75" customHeight="1" thickBot="1" x14ac:dyDescent="0.3">
      <c r="A49" s="240"/>
      <c r="B49" s="114" t="s">
        <v>356</v>
      </c>
      <c r="C49" s="245">
        <v>992</v>
      </c>
      <c r="D49" s="83" t="s">
        <v>121</v>
      </c>
      <c r="E49" s="83">
        <v>13</v>
      </c>
      <c r="F49" s="83" t="s">
        <v>355</v>
      </c>
      <c r="G49" s="83"/>
      <c r="H49" s="168">
        <f>H52+H53+H54</f>
        <v>3340.1000000000004</v>
      </c>
    </row>
    <row r="50" spans="1:8" ht="161.25" customHeight="1" thickBot="1" x14ac:dyDescent="0.3">
      <c r="A50" s="240"/>
      <c r="B50" s="114" t="s">
        <v>354</v>
      </c>
      <c r="C50" s="245">
        <v>992</v>
      </c>
      <c r="D50" s="83" t="s">
        <v>121</v>
      </c>
      <c r="E50" s="83">
        <v>13</v>
      </c>
      <c r="F50" s="83" t="s">
        <v>353</v>
      </c>
      <c r="G50" s="83"/>
      <c r="H50" s="168">
        <f>H49</f>
        <v>3340.1000000000004</v>
      </c>
    </row>
    <row r="51" spans="1:8" ht="65.25" customHeight="1" thickBot="1" x14ac:dyDescent="0.3">
      <c r="A51" s="240"/>
      <c r="B51" s="114" t="s">
        <v>163</v>
      </c>
      <c r="C51" s="245">
        <v>992</v>
      </c>
      <c r="D51" s="82" t="s">
        <v>121</v>
      </c>
      <c r="E51" s="82">
        <v>13</v>
      </c>
      <c r="F51" s="83" t="s">
        <v>351</v>
      </c>
      <c r="G51" s="82"/>
      <c r="H51" s="168">
        <f>H50</f>
        <v>3340.1000000000004</v>
      </c>
    </row>
    <row r="52" spans="1:8" ht="132" thickBot="1" x14ac:dyDescent="0.3">
      <c r="A52" s="240"/>
      <c r="B52" s="85" t="s">
        <v>162</v>
      </c>
      <c r="C52" s="245">
        <v>992</v>
      </c>
      <c r="D52" s="82" t="s">
        <v>121</v>
      </c>
      <c r="E52" s="82" t="s">
        <v>311</v>
      </c>
      <c r="F52" s="83" t="s">
        <v>351</v>
      </c>
      <c r="G52" s="82" t="s">
        <v>159</v>
      </c>
      <c r="H52" s="81">
        <v>2408.4</v>
      </c>
    </row>
    <row r="53" spans="1:8" ht="63.75" customHeight="1" thickBot="1" x14ac:dyDescent="0.3">
      <c r="A53" s="240"/>
      <c r="B53" s="85" t="s">
        <v>122</v>
      </c>
      <c r="C53" s="205">
        <v>992</v>
      </c>
      <c r="D53" s="82" t="s">
        <v>121</v>
      </c>
      <c r="E53" s="82">
        <v>13</v>
      </c>
      <c r="F53" s="83" t="s">
        <v>351</v>
      </c>
      <c r="G53" s="82" t="s">
        <v>119</v>
      </c>
      <c r="H53" s="110">
        <v>911.7</v>
      </c>
    </row>
    <row r="54" spans="1:8" ht="23.25" customHeight="1" thickBot="1" x14ac:dyDescent="0.3">
      <c r="A54" s="240"/>
      <c r="B54" s="85" t="s">
        <v>352</v>
      </c>
      <c r="C54" s="205">
        <v>992</v>
      </c>
      <c r="D54" s="82" t="s">
        <v>121</v>
      </c>
      <c r="E54" s="82">
        <v>13</v>
      </c>
      <c r="F54" s="83" t="s">
        <v>351</v>
      </c>
      <c r="G54" s="82">
        <v>800</v>
      </c>
      <c r="H54" s="81">
        <v>20</v>
      </c>
    </row>
    <row r="55" spans="1:8" ht="150.75" thickBot="1" x14ac:dyDescent="0.3">
      <c r="A55" s="240"/>
      <c r="B55" s="238" t="s">
        <v>350</v>
      </c>
      <c r="C55" s="205">
        <v>992</v>
      </c>
      <c r="D55" s="82" t="s">
        <v>121</v>
      </c>
      <c r="E55" s="82" t="s">
        <v>311</v>
      </c>
      <c r="F55" s="83" t="s">
        <v>349</v>
      </c>
      <c r="G55" s="82"/>
      <c r="H55" s="81">
        <v>40</v>
      </c>
    </row>
    <row r="56" spans="1:8" ht="162" customHeight="1" thickBot="1" x14ac:dyDescent="0.3">
      <c r="A56" s="240"/>
      <c r="B56" s="147" t="s">
        <v>348</v>
      </c>
      <c r="C56" s="205">
        <v>992</v>
      </c>
      <c r="D56" s="82" t="s">
        <v>121</v>
      </c>
      <c r="E56" s="82" t="s">
        <v>311</v>
      </c>
      <c r="F56" s="83" t="s">
        <v>347</v>
      </c>
      <c r="G56" s="82"/>
      <c r="H56" s="81">
        <v>40</v>
      </c>
    </row>
    <row r="57" spans="1:8" ht="174.75" customHeight="1" thickBot="1" x14ac:dyDescent="0.3">
      <c r="A57" s="240"/>
      <c r="B57" s="147" t="s">
        <v>346</v>
      </c>
      <c r="C57" s="205">
        <v>992</v>
      </c>
      <c r="D57" s="82" t="s">
        <v>121</v>
      </c>
      <c r="E57" s="82" t="s">
        <v>311</v>
      </c>
      <c r="F57" s="83" t="s">
        <v>345</v>
      </c>
      <c r="G57" s="82"/>
      <c r="H57" s="81">
        <v>40</v>
      </c>
    </row>
    <row r="58" spans="1:8" ht="67.5" customHeight="1" thickBot="1" x14ac:dyDescent="0.3">
      <c r="A58" s="240"/>
      <c r="B58" s="85" t="s">
        <v>122</v>
      </c>
      <c r="C58" s="205">
        <v>992</v>
      </c>
      <c r="D58" s="82" t="s">
        <v>121</v>
      </c>
      <c r="E58" s="82" t="s">
        <v>311</v>
      </c>
      <c r="F58" s="83" t="s">
        <v>345</v>
      </c>
      <c r="G58" s="82" t="s">
        <v>119</v>
      </c>
      <c r="H58" s="81">
        <v>40</v>
      </c>
    </row>
    <row r="59" spans="1:8" ht="132.75" customHeight="1" thickBot="1" x14ac:dyDescent="0.3">
      <c r="A59" s="240"/>
      <c r="B59" s="147" t="s">
        <v>344</v>
      </c>
      <c r="C59" s="205">
        <v>992</v>
      </c>
      <c r="D59" s="82" t="s">
        <v>121</v>
      </c>
      <c r="E59" s="82" t="s">
        <v>311</v>
      </c>
      <c r="F59" s="83" t="s">
        <v>343</v>
      </c>
      <c r="G59" s="82"/>
      <c r="H59" s="81">
        <v>355</v>
      </c>
    </row>
    <row r="60" spans="1:8" ht="141" customHeight="1" thickBot="1" x14ac:dyDescent="0.3">
      <c r="A60" s="240"/>
      <c r="B60" s="147" t="s">
        <v>342</v>
      </c>
      <c r="C60" s="205">
        <v>992</v>
      </c>
      <c r="D60" s="82" t="s">
        <v>121</v>
      </c>
      <c r="E60" s="82" t="s">
        <v>311</v>
      </c>
      <c r="F60" s="83" t="s">
        <v>341</v>
      </c>
      <c r="G60" s="82"/>
      <c r="H60" s="81">
        <v>355</v>
      </c>
    </row>
    <row r="61" spans="1:8" ht="155.25" customHeight="1" thickBot="1" x14ac:dyDescent="0.3">
      <c r="A61" s="240"/>
      <c r="B61" s="147" t="s">
        <v>340</v>
      </c>
      <c r="C61" s="205">
        <v>992</v>
      </c>
      <c r="D61" s="82" t="s">
        <v>121</v>
      </c>
      <c r="E61" s="82" t="s">
        <v>311</v>
      </c>
      <c r="F61" s="83" t="s">
        <v>339</v>
      </c>
      <c r="G61" s="82"/>
      <c r="H61" s="81">
        <v>355</v>
      </c>
    </row>
    <row r="62" spans="1:8" ht="71.25" customHeight="1" thickBot="1" x14ac:dyDescent="0.3">
      <c r="A62" s="240"/>
      <c r="B62" s="85" t="s">
        <v>122</v>
      </c>
      <c r="C62" s="205">
        <v>992</v>
      </c>
      <c r="D62" s="82" t="s">
        <v>121</v>
      </c>
      <c r="E62" s="82" t="s">
        <v>132</v>
      </c>
      <c r="F62" s="83" t="s">
        <v>339</v>
      </c>
      <c r="G62" s="82" t="s">
        <v>119</v>
      </c>
      <c r="H62" s="81">
        <v>355</v>
      </c>
    </row>
    <row r="63" spans="1:8" ht="93.75" customHeight="1" thickBot="1" x14ac:dyDescent="0.3">
      <c r="A63" s="240"/>
      <c r="B63" s="85" t="s">
        <v>338</v>
      </c>
      <c r="C63" s="205">
        <v>992</v>
      </c>
      <c r="D63" s="82" t="s">
        <v>121</v>
      </c>
      <c r="E63" s="82">
        <v>13</v>
      </c>
      <c r="F63" s="83" t="s">
        <v>337</v>
      </c>
      <c r="G63" s="82"/>
      <c r="H63" s="81">
        <v>75</v>
      </c>
    </row>
    <row r="64" spans="1:8" ht="153.75" customHeight="1" thickBot="1" x14ac:dyDescent="0.3">
      <c r="A64" s="240"/>
      <c r="B64" s="85" t="s">
        <v>336</v>
      </c>
      <c r="C64" s="205">
        <v>992</v>
      </c>
      <c r="D64" s="82" t="s">
        <v>121</v>
      </c>
      <c r="E64" s="82">
        <v>13</v>
      </c>
      <c r="F64" s="83" t="s">
        <v>335</v>
      </c>
      <c r="G64" s="82"/>
      <c r="H64" s="81">
        <v>60</v>
      </c>
    </row>
    <row r="65" spans="1:8" ht="157.5" customHeight="1" thickBot="1" x14ac:dyDescent="0.3">
      <c r="A65" s="240"/>
      <c r="B65" s="85" t="s">
        <v>334</v>
      </c>
      <c r="C65" s="205">
        <v>992</v>
      </c>
      <c r="D65" s="82" t="s">
        <v>121</v>
      </c>
      <c r="E65" s="82" t="s">
        <v>311</v>
      </c>
      <c r="F65" s="83" t="s">
        <v>333</v>
      </c>
      <c r="G65" s="82"/>
      <c r="H65" s="81">
        <v>60</v>
      </c>
    </row>
    <row r="66" spans="1:8" ht="169.5" thickBot="1" x14ac:dyDescent="0.3">
      <c r="A66" s="240"/>
      <c r="B66" s="85" t="s">
        <v>332</v>
      </c>
      <c r="C66" s="205">
        <v>992</v>
      </c>
      <c r="D66" s="82" t="s">
        <v>121</v>
      </c>
      <c r="E66" s="82" t="s">
        <v>311</v>
      </c>
      <c r="F66" s="83" t="s">
        <v>331</v>
      </c>
      <c r="G66" s="82"/>
      <c r="H66" s="81">
        <v>60</v>
      </c>
    </row>
    <row r="67" spans="1:8" ht="62.25" customHeight="1" thickBot="1" x14ac:dyDescent="0.3">
      <c r="A67" s="240"/>
      <c r="B67" s="85" t="s">
        <v>122</v>
      </c>
      <c r="C67" s="205">
        <v>992</v>
      </c>
      <c r="D67" s="82" t="s">
        <v>121</v>
      </c>
      <c r="E67" s="82">
        <v>13</v>
      </c>
      <c r="F67" s="83" t="s">
        <v>331</v>
      </c>
      <c r="G67" s="82" t="s">
        <v>119</v>
      </c>
      <c r="H67" s="81">
        <v>60</v>
      </c>
    </row>
    <row r="68" spans="1:8" ht="146.25" customHeight="1" thickBot="1" x14ac:dyDescent="0.3">
      <c r="A68" s="240"/>
      <c r="B68" s="147" t="s">
        <v>330</v>
      </c>
      <c r="C68" s="205">
        <v>992</v>
      </c>
      <c r="D68" s="82" t="s">
        <v>121</v>
      </c>
      <c r="E68" s="82" t="s">
        <v>311</v>
      </c>
      <c r="F68" s="83" t="s">
        <v>329</v>
      </c>
      <c r="G68" s="82"/>
      <c r="H68" s="81">
        <v>15</v>
      </c>
    </row>
    <row r="69" spans="1:8" ht="150.75" thickBot="1" x14ac:dyDescent="0.3">
      <c r="A69" s="240"/>
      <c r="B69" s="147" t="s">
        <v>328</v>
      </c>
      <c r="C69" s="205">
        <v>992</v>
      </c>
      <c r="D69" s="82" t="s">
        <v>121</v>
      </c>
      <c r="E69" s="82" t="s">
        <v>311</v>
      </c>
      <c r="F69" s="83" t="s">
        <v>327</v>
      </c>
      <c r="G69" s="82"/>
      <c r="H69" s="81">
        <v>15</v>
      </c>
    </row>
    <row r="70" spans="1:8" ht="160.5" customHeight="1" thickBot="1" x14ac:dyDescent="0.3">
      <c r="A70" s="240"/>
      <c r="B70" s="147" t="s">
        <v>326</v>
      </c>
      <c r="C70" s="205">
        <v>992</v>
      </c>
      <c r="D70" s="82" t="s">
        <v>121</v>
      </c>
      <c r="E70" s="82" t="s">
        <v>311</v>
      </c>
      <c r="F70" s="83" t="s">
        <v>325</v>
      </c>
      <c r="G70" s="82"/>
      <c r="H70" s="81">
        <v>15</v>
      </c>
    </row>
    <row r="71" spans="1:8" ht="64.5" customHeight="1" thickBot="1" x14ac:dyDescent="0.3">
      <c r="A71" s="240"/>
      <c r="B71" s="85" t="s">
        <v>122</v>
      </c>
      <c r="C71" s="205">
        <v>992</v>
      </c>
      <c r="D71" s="82" t="s">
        <v>121</v>
      </c>
      <c r="E71" s="82" t="s">
        <v>311</v>
      </c>
      <c r="F71" s="83" t="s">
        <v>325</v>
      </c>
      <c r="G71" s="82" t="s">
        <v>119</v>
      </c>
      <c r="H71" s="81">
        <v>15</v>
      </c>
    </row>
    <row r="72" spans="1:8" ht="94.5" thickBot="1" x14ac:dyDescent="0.3">
      <c r="A72" s="240"/>
      <c r="B72" s="85" t="s">
        <v>322</v>
      </c>
      <c r="C72" s="205">
        <v>992</v>
      </c>
      <c r="D72" s="82" t="s">
        <v>121</v>
      </c>
      <c r="E72" s="82">
        <v>13</v>
      </c>
      <c r="F72" s="83" t="s">
        <v>321</v>
      </c>
      <c r="G72" s="82"/>
      <c r="H72" s="81">
        <f>H73+H77</f>
        <v>932</v>
      </c>
    </row>
    <row r="73" spans="1:8" ht="169.5" thickBot="1" x14ac:dyDescent="0.3">
      <c r="A73" s="240"/>
      <c r="B73" s="85" t="s">
        <v>320</v>
      </c>
      <c r="C73" s="205">
        <v>992</v>
      </c>
      <c r="D73" s="82" t="s">
        <v>121</v>
      </c>
      <c r="E73" s="82">
        <v>13</v>
      </c>
      <c r="F73" s="83" t="s">
        <v>319</v>
      </c>
      <c r="G73" s="82"/>
      <c r="H73" s="81">
        <v>410</v>
      </c>
    </row>
    <row r="74" spans="1:8" ht="173.25" customHeight="1" thickBot="1" x14ac:dyDescent="0.3">
      <c r="A74" s="240"/>
      <c r="B74" s="85" t="s">
        <v>318</v>
      </c>
      <c r="C74" s="205">
        <v>992</v>
      </c>
      <c r="D74" s="82" t="s">
        <v>121</v>
      </c>
      <c r="E74" s="82" t="s">
        <v>311</v>
      </c>
      <c r="F74" s="83" t="s">
        <v>317</v>
      </c>
      <c r="G74" s="82"/>
      <c r="H74" s="81">
        <v>410</v>
      </c>
    </row>
    <row r="75" spans="1:8" ht="196.5" customHeight="1" thickBot="1" x14ac:dyDescent="0.3">
      <c r="A75" s="240"/>
      <c r="B75" s="85" t="s">
        <v>316</v>
      </c>
      <c r="C75" s="205">
        <v>992</v>
      </c>
      <c r="D75" s="82" t="s">
        <v>121</v>
      </c>
      <c r="E75" s="82" t="s">
        <v>311</v>
      </c>
      <c r="F75" s="83" t="s">
        <v>315</v>
      </c>
      <c r="G75" s="82"/>
      <c r="H75" s="81">
        <v>410</v>
      </c>
    </row>
    <row r="76" spans="1:8" ht="67.5" customHeight="1" thickBot="1" x14ac:dyDescent="0.3">
      <c r="A76" s="240"/>
      <c r="B76" s="85" t="s">
        <v>122</v>
      </c>
      <c r="C76" s="205">
        <v>992</v>
      </c>
      <c r="D76" s="82" t="s">
        <v>121</v>
      </c>
      <c r="E76" s="82">
        <v>13</v>
      </c>
      <c r="F76" s="83" t="s">
        <v>315</v>
      </c>
      <c r="G76" s="82" t="s">
        <v>119</v>
      </c>
      <c r="H76" s="81">
        <v>410</v>
      </c>
    </row>
    <row r="77" spans="1:8" ht="168" customHeight="1" thickBot="1" x14ac:dyDescent="0.3">
      <c r="A77" s="240"/>
      <c r="B77" s="85" t="s">
        <v>314</v>
      </c>
      <c r="C77" s="205">
        <v>992</v>
      </c>
      <c r="D77" s="82" t="s">
        <v>121</v>
      </c>
      <c r="E77" s="82">
        <v>13</v>
      </c>
      <c r="F77" s="83" t="s">
        <v>313</v>
      </c>
      <c r="G77" s="82"/>
      <c r="H77" s="81">
        <v>522</v>
      </c>
    </row>
    <row r="78" spans="1:8" ht="188.25" thickBot="1" x14ac:dyDescent="0.3">
      <c r="A78" s="240"/>
      <c r="B78" s="85" t="s">
        <v>312</v>
      </c>
      <c r="C78" s="205">
        <v>992</v>
      </c>
      <c r="D78" s="82" t="s">
        <v>121</v>
      </c>
      <c r="E78" s="82">
        <v>13</v>
      </c>
      <c r="F78" s="83" t="s">
        <v>310</v>
      </c>
      <c r="G78" s="82"/>
      <c r="H78" s="81">
        <v>522</v>
      </c>
    </row>
    <row r="79" spans="1:8" ht="188.25" thickBot="1" x14ac:dyDescent="0.3">
      <c r="A79" s="240"/>
      <c r="B79" s="85" t="s">
        <v>309</v>
      </c>
      <c r="C79" s="205">
        <v>992</v>
      </c>
      <c r="D79" s="82" t="s">
        <v>121</v>
      </c>
      <c r="E79" s="82" t="s">
        <v>311</v>
      </c>
      <c r="F79" s="83" t="s">
        <v>308</v>
      </c>
      <c r="G79" s="82"/>
      <c r="H79" s="81">
        <v>522</v>
      </c>
    </row>
    <row r="80" spans="1:8" ht="65.25" customHeight="1" thickBot="1" x14ac:dyDescent="0.3">
      <c r="A80" s="373"/>
      <c r="B80" s="103" t="s">
        <v>122</v>
      </c>
      <c r="C80" s="204">
        <v>992</v>
      </c>
      <c r="D80" s="101" t="s">
        <v>121</v>
      </c>
      <c r="E80" s="101">
        <v>13</v>
      </c>
      <c r="F80" s="102" t="s">
        <v>308</v>
      </c>
      <c r="G80" s="101" t="s">
        <v>119</v>
      </c>
      <c r="H80" s="81">
        <v>522</v>
      </c>
    </row>
    <row r="81" spans="1:8" ht="65.25" customHeight="1" thickBot="1" x14ac:dyDescent="0.3">
      <c r="A81" s="447"/>
      <c r="B81" s="368" t="s">
        <v>399</v>
      </c>
      <c r="C81" s="230">
        <v>992</v>
      </c>
      <c r="D81" s="369" t="s">
        <v>121</v>
      </c>
      <c r="E81" s="448" t="s">
        <v>311</v>
      </c>
      <c r="F81" s="449" t="s">
        <v>385</v>
      </c>
      <c r="G81" s="369"/>
      <c r="H81" s="372">
        <v>883.4</v>
      </c>
    </row>
    <row r="82" spans="1:8" ht="63" customHeight="1" thickBot="1" x14ac:dyDescent="0.3">
      <c r="A82" s="386"/>
      <c r="B82" s="504" t="s">
        <v>307</v>
      </c>
      <c r="C82" s="205">
        <v>992</v>
      </c>
      <c r="D82" s="82" t="s">
        <v>121</v>
      </c>
      <c r="E82" s="82" t="s">
        <v>311</v>
      </c>
      <c r="F82" s="83" t="s">
        <v>380</v>
      </c>
      <c r="G82" s="82"/>
      <c r="H82" s="81">
        <v>883.4</v>
      </c>
    </row>
    <row r="83" spans="1:8" ht="63.75" customHeight="1" thickBot="1" x14ac:dyDescent="0.3">
      <c r="A83" s="386"/>
      <c r="B83" s="505" t="s">
        <v>449</v>
      </c>
      <c r="C83" s="205">
        <v>992</v>
      </c>
      <c r="D83" s="82" t="s">
        <v>121</v>
      </c>
      <c r="E83" s="82" t="s">
        <v>311</v>
      </c>
      <c r="F83" s="83" t="s">
        <v>450</v>
      </c>
      <c r="G83" s="82"/>
      <c r="H83" s="81">
        <v>883.4</v>
      </c>
    </row>
    <row r="84" spans="1:8" ht="27" customHeight="1" thickBot="1" x14ac:dyDescent="0.3">
      <c r="A84" s="240"/>
      <c r="B84" s="279" t="s">
        <v>352</v>
      </c>
      <c r="C84" s="205">
        <v>992</v>
      </c>
      <c r="D84" s="82" t="s">
        <v>121</v>
      </c>
      <c r="E84" s="82" t="s">
        <v>311</v>
      </c>
      <c r="F84" s="83" t="s">
        <v>450</v>
      </c>
      <c r="G84" s="82" t="s">
        <v>426</v>
      </c>
      <c r="H84" s="81">
        <v>883.4</v>
      </c>
    </row>
    <row r="85" spans="1:8" ht="53.25" customHeight="1" thickBot="1" x14ac:dyDescent="0.3">
      <c r="A85" s="150" t="s">
        <v>33</v>
      </c>
      <c r="B85" s="139" t="s">
        <v>34</v>
      </c>
      <c r="C85" s="242">
        <v>992</v>
      </c>
      <c r="D85" s="138" t="s">
        <v>214</v>
      </c>
      <c r="E85" s="138"/>
      <c r="F85" s="138"/>
      <c r="G85" s="138"/>
      <c r="H85" s="137">
        <v>221.7</v>
      </c>
    </row>
    <row r="86" spans="1:8" ht="38.25" thickBot="1" x14ac:dyDescent="0.3">
      <c r="A86" s="240"/>
      <c r="B86" s="85" t="s">
        <v>35</v>
      </c>
      <c r="C86" s="205">
        <v>992</v>
      </c>
      <c r="D86" s="82" t="s">
        <v>214</v>
      </c>
      <c r="E86" s="82" t="s">
        <v>132</v>
      </c>
      <c r="F86" s="107" t="s">
        <v>385</v>
      </c>
      <c r="G86" s="106"/>
      <c r="H86" s="81">
        <v>221.7</v>
      </c>
    </row>
    <row r="87" spans="1:8" ht="72.75" customHeight="1" thickBot="1" x14ac:dyDescent="0.3">
      <c r="A87" s="240"/>
      <c r="B87" s="85" t="s">
        <v>307</v>
      </c>
      <c r="C87" s="205">
        <v>992</v>
      </c>
      <c r="D87" s="82" t="s">
        <v>214</v>
      </c>
      <c r="E87" s="82" t="s">
        <v>132</v>
      </c>
      <c r="F87" s="83" t="s">
        <v>305</v>
      </c>
      <c r="G87" s="82"/>
      <c r="H87" s="81">
        <v>221.7</v>
      </c>
    </row>
    <row r="88" spans="1:8" ht="48" customHeight="1" thickBot="1" x14ac:dyDescent="0.3">
      <c r="A88" s="240"/>
      <c r="B88" s="85" t="s">
        <v>306</v>
      </c>
      <c r="C88" s="205">
        <v>992</v>
      </c>
      <c r="D88" s="82" t="s">
        <v>214</v>
      </c>
      <c r="E88" s="82" t="s">
        <v>132</v>
      </c>
      <c r="F88" s="83" t="s">
        <v>305</v>
      </c>
      <c r="G88" s="82"/>
      <c r="H88" s="81">
        <v>221.7</v>
      </c>
    </row>
    <row r="89" spans="1:8" ht="62.25" customHeight="1" thickBot="1" x14ac:dyDescent="0.3">
      <c r="A89" s="240"/>
      <c r="B89" s="85" t="s">
        <v>304</v>
      </c>
      <c r="C89" s="205">
        <v>992</v>
      </c>
      <c r="D89" s="82" t="s">
        <v>214</v>
      </c>
      <c r="E89" s="82" t="s">
        <v>132</v>
      </c>
      <c r="F89" s="83" t="s">
        <v>303</v>
      </c>
      <c r="G89" s="82"/>
      <c r="H89" s="81">
        <v>221.7</v>
      </c>
    </row>
    <row r="90" spans="1:8" ht="132" thickBot="1" x14ac:dyDescent="0.3">
      <c r="A90" s="240"/>
      <c r="B90" s="85" t="s">
        <v>162</v>
      </c>
      <c r="C90" s="205">
        <v>992</v>
      </c>
      <c r="D90" s="82" t="s">
        <v>214</v>
      </c>
      <c r="E90" s="82" t="s">
        <v>132</v>
      </c>
      <c r="F90" s="83" t="s">
        <v>303</v>
      </c>
      <c r="G90" s="82" t="s">
        <v>159</v>
      </c>
      <c r="H90" s="81">
        <v>221.7</v>
      </c>
    </row>
    <row r="91" spans="1:8" ht="38.25" thickBot="1" x14ac:dyDescent="0.3">
      <c r="A91" s="287" t="s">
        <v>36</v>
      </c>
      <c r="B91" s="153" t="s">
        <v>37</v>
      </c>
      <c r="C91" s="193">
        <v>992</v>
      </c>
      <c r="D91" s="106" t="s">
        <v>132</v>
      </c>
      <c r="E91" s="106"/>
      <c r="F91" s="107"/>
      <c r="G91" s="106"/>
      <c r="H91" s="105">
        <f>H92+H118+H124</f>
        <v>3023.8</v>
      </c>
    </row>
    <row r="92" spans="1:8" ht="84.75" customHeight="1" thickBot="1" x14ac:dyDescent="0.3">
      <c r="A92" s="243"/>
      <c r="B92" s="139" t="s">
        <v>302</v>
      </c>
      <c r="C92" s="242">
        <v>992</v>
      </c>
      <c r="D92" s="138" t="s">
        <v>132</v>
      </c>
      <c r="E92" s="138" t="s">
        <v>226</v>
      </c>
      <c r="F92" s="138"/>
      <c r="G92" s="138"/>
      <c r="H92" s="137">
        <f>H93+H115</f>
        <v>2921.8</v>
      </c>
    </row>
    <row r="93" spans="1:8" ht="132" thickBot="1" x14ac:dyDescent="0.3">
      <c r="A93" s="472"/>
      <c r="B93" s="153" t="s">
        <v>301</v>
      </c>
      <c r="C93" s="193">
        <v>992</v>
      </c>
      <c r="D93" s="106" t="s">
        <v>132</v>
      </c>
      <c r="E93" s="106" t="s">
        <v>226</v>
      </c>
      <c r="F93" s="107" t="s">
        <v>300</v>
      </c>
      <c r="G93" s="106"/>
      <c r="H93" s="105">
        <f>H94+H98+H102+H106+H110</f>
        <v>1875.3000000000002</v>
      </c>
    </row>
    <row r="94" spans="1:8" ht="205.5" customHeight="1" thickBot="1" x14ac:dyDescent="0.3">
      <c r="A94" s="151"/>
      <c r="B94" s="159" t="s">
        <v>299</v>
      </c>
      <c r="C94" s="205">
        <v>992</v>
      </c>
      <c r="D94" s="82" t="s">
        <v>132</v>
      </c>
      <c r="E94" s="82" t="s">
        <v>226</v>
      </c>
      <c r="F94" s="83" t="s">
        <v>298</v>
      </c>
      <c r="G94" s="82"/>
      <c r="H94" s="81">
        <v>76.2</v>
      </c>
    </row>
    <row r="95" spans="1:8" ht="210.75" customHeight="1" thickBot="1" x14ac:dyDescent="0.3">
      <c r="A95" s="287"/>
      <c r="B95" s="85" t="s">
        <v>297</v>
      </c>
      <c r="C95" s="205">
        <v>992</v>
      </c>
      <c r="D95" s="82" t="s">
        <v>132</v>
      </c>
      <c r="E95" s="82" t="s">
        <v>226</v>
      </c>
      <c r="F95" s="83" t="s">
        <v>295</v>
      </c>
      <c r="G95" s="111"/>
      <c r="H95" s="81">
        <v>76.2</v>
      </c>
    </row>
    <row r="96" spans="1:8" ht="202.5" customHeight="1" thickBot="1" x14ac:dyDescent="0.3">
      <c r="A96" s="240"/>
      <c r="B96" s="114" t="s">
        <v>294</v>
      </c>
      <c r="C96" s="245">
        <v>992</v>
      </c>
      <c r="D96" s="83" t="s">
        <v>132</v>
      </c>
      <c r="E96" s="83" t="s">
        <v>226</v>
      </c>
      <c r="F96" s="451" t="s">
        <v>552</v>
      </c>
      <c r="G96" s="95"/>
      <c r="H96" s="168">
        <v>76.2</v>
      </c>
    </row>
    <row r="97" spans="1:8" ht="36.75" customHeight="1" thickBot="1" x14ac:dyDescent="0.3">
      <c r="A97" s="240"/>
      <c r="B97" s="85" t="s">
        <v>279</v>
      </c>
      <c r="C97" s="205">
        <v>992</v>
      </c>
      <c r="D97" s="82" t="s">
        <v>286</v>
      </c>
      <c r="E97" s="82" t="s">
        <v>226</v>
      </c>
      <c r="F97" s="95" t="s">
        <v>293</v>
      </c>
      <c r="G97" s="111" t="s">
        <v>277</v>
      </c>
      <c r="H97" s="81">
        <v>76.2</v>
      </c>
    </row>
    <row r="98" spans="1:8" ht="178.5" customHeight="1" thickBot="1" x14ac:dyDescent="0.3">
      <c r="A98" s="240"/>
      <c r="B98" s="85" t="s">
        <v>292</v>
      </c>
      <c r="C98" s="205">
        <v>992</v>
      </c>
      <c r="D98" s="82" t="s">
        <v>287</v>
      </c>
      <c r="E98" s="82" t="s">
        <v>226</v>
      </c>
      <c r="F98" s="83" t="s">
        <v>291</v>
      </c>
      <c r="G98" s="82"/>
      <c r="H98" s="81">
        <v>155.80000000000001</v>
      </c>
    </row>
    <row r="99" spans="1:8" ht="207" thickBot="1" x14ac:dyDescent="0.3">
      <c r="A99" s="240"/>
      <c r="B99" s="85" t="s">
        <v>290</v>
      </c>
      <c r="C99" s="205">
        <v>992</v>
      </c>
      <c r="D99" s="82" t="s">
        <v>287</v>
      </c>
      <c r="E99" s="82" t="s">
        <v>226</v>
      </c>
      <c r="F99" s="83" t="s">
        <v>289</v>
      </c>
      <c r="G99" s="82"/>
      <c r="H99" s="81">
        <v>155.80000000000001</v>
      </c>
    </row>
    <row r="100" spans="1:8" ht="207" thickBot="1" x14ac:dyDescent="0.3">
      <c r="A100" s="287"/>
      <c r="B100" s="114" t="s">
        <v>288</v>
      </c>
      <c r="C100" s="245">
        <v>992</v>
      </c>
      <c r="D100" s="83" t="s">
        <v>132</v>
      </c>
      <c r="E100" s="83" t="s">
        <v>226</v>
      </c>
      <c r="F100" s="451" t="s">
        <v>285</v>
      </c>
      <c r="G100" s="83"/>
      <c r="H100" s="168">
        <v>155.80000000000001</v>
      </c>
    </row>
    <row r="101" spans="1:8" ht="19.5" thickBot="1" x14ac:dyDescent="0.3">
      <c r="A101" s="151"/>
      <c r="B101" s="85" t="s">
        <v>279</v>
      </c>
      <c r="C101" s="205">
        <v>992</v>
      </c>
      <c r="D101" s="82" t="s">
        <v>286</v>
      </c>
      <c r="E101" s="82" t="s">
        <v>226</v>
      </c>
      <c r="F101" s="95" t="s">
        <v>285</v>
      </c>
      <c r="G101" s="82" t="s">
        <v>277</v>
      </c>
      <c r="H101" s="81">
        <v>155.80000000000001</v>
      </c>
    </row>
    <row r="102" spans="1:8" ht="207" thickBot="1" x14ac:dyDescent="0.3">
      <c r="A102" s="287"/>
      <c r="B102" s="85" t="s">
        <v>284</v>
      </c>
      <c r="C102" s="205">
        <v>992</v>
      </c>
      <c r="D102" s="82" t="s">
        <v>132</v>
      </c>
      <c r="E102" s="82" t="s">
        <v>226</v>
      </c>
      <c r="F102" s="83" t="s">
        <v>283</v>
      </c>
      <c r="G102" s="82"/>
      <c r="H102" s="81">
        <v>187.8</v>
      </c>
    </row>
    <row r="103" spans="1:8" ht="214.5" customHeight="1" thickBot="1" x14ac:dyDescent="0.3">
      <c r="A103" s="287"/>
      <c r="B103" s="85" t="s">
        <v>282</v>
      </c>
      <c r="C103" s="205">
        <v>992</v>
      </c>
      <c r="D103" s="82" t="s">
        <v>132</v>
      </c>
      <c r="E103" s="82" t="s">
        <v>226</v>
      </c>
      <c r="F103" s="83" t="s">
        <v>281</v>
      </c>
      <c r="G103" s="82"/>
      <c r="H103" s="81">
        <v>187.8</v>
      </c>
    </row>
    <row r="104" spans="1:8" ht="209.25" customHeight="1" thickBot="1" x14ac:dyDescent="0.3">
      <c r="A104" s="287"/>
      <c r="B104" s="444" t="s">
        <v>280</v>
      </c>
      <c r="C104" s="450">
        <v>992</v>
      </c>
      <c r="D104" s="445" t="s">
        <v>132</v>
      </c>
      <c r="E104" s="445" t="s">
        <v>226</v>
      </c>
      <c r="F104" s="451" t="s">
        <v>547</v>
      </c>
      <c r="G104" s="445"/>
      <c r="H104" s="446">
        <v>187.8</v>
      </c>
    </row>
    <row r="105" spans="1:8" ht="30" customHeight="1" thickBot="1" x14ac:dyDescent="0.3">
      <c r="A105" s="287"/>
      <c r="B105" s="85" t="s">
        <v>279</v>
      </c>
      <c r="C105" s="205">
        <v>992</v>
      </c>
      <c r="D105" s="82" t="s">
        <v>132</v>
      </c>
      <c r="E105" s="82" t="s">
        <v>226</v>
      </c>
      <c r="F105" s="95" t="s">
        <v>278</v>
      </c>
      <c r="G105" s="82" t="s">
        <v>277</v>
      </c>
      <c r="H105" s="81">
        <v>187.8</v>
      </c>
    </row>
    <row r="106" spans="1:8" ht="169.5" customHeight="1" thickBot="1" x14ac:dyDescent="0.3">
      <c r="A106" s="310"/>
      <c r="B106" s="85" t="s">
        <v>276</v>
      </c>
      <c r="C106" s="205">
        <v>992</v>
      </c>
      <c r="D106" s="82" t="s">
        <v>132</v>
      </c>
      <c r="E106" s="82" t="s">
        <v>226</v>
      </c>
      <c r="F106" s="83" t="s">
        <v>275</v>
      </c>
      <c r="G106" s="82"/>
      <c r="H106" s="81">
        <v>506.9</v>
      </c>
    </row>
    <row r="107" spans="1:8" ht="177" customHeight="1" thickBot="1" x14ac:dyDescent="0.3">
      <c r="A107" s="240"/>
      <c r="B107" s="85" t="s">
        <v>274</v>
      </c>
      <c r="C107" s="205">
        <v>992</v>
      </c>
      <c r="D107" s="82" t="s">
        <v>132</v>
      </c>
      <c r="E107" s="82" t="s">
        <v>226</v>
      </c>
      <c r="F107" s="83" t="s">
        <v>273</v>
      </c>
      <c r="G107" s="82"/>
      <c r="H107" s="81">
        <v>506.9</v>
      </c>
    </row>
    <row r="108" spans="1:8" ht="179.25" customHeight="1" thickBot="1" x14ac:dyDescent="0.3">
      <c r="A108" s="240"/>
      <c r="B108" s="85" t="s">
        <v>271</v>
      </c>
      <c r="C108" s="205">
        <v>992</v>
      </c>
      <c r="D108" s="82" t="s">
        <v>132</v>
      </c>
      <c r="E108" s="82" t="s">
        <v>226</v>
      </c>
      <c r="F108" s="83" t="s">
        <v>548</v>
      </c>
      <c r="G108" s="82"/>
      <c r="H108" s="81">
        <v>506.9</v>
      </c>
    </row>
    <row r="109" spans="1:8" ht="68.25" customHeight="1" x14ac:dyDescent="0.25">
      <c r="A109" s="373"/>
      <c r="B109" s="400" t="s">
        <v>122</v>
      </c>
      <c r="C109" s="401">
        <v>992</v>
      </c>
      <c r="D109" s="402" t="s">
        <v>132</v>
      </c>
      <c r="E109" s="402" t="s">
        <v>226</v>
      </c>
      <c r="F109" s="403" t="s">
        <v>484</v>
      </c>
      <c r="G109" s="402" t="s">
        <v>119</v>
      </c>
      <c r="H109" s="404">
        <v>506.9</v>
      </c>
    </row>
    <row r="110" spans="1:8" ht="57.75" customHeight="1" thickBot="1" x14ac:dyDescent="0.3">
      <c r="A110" s="386"/>
      <c r="B110" s="85" t="s">
        <v>522</v>
      </c>
      <c r="C110" s="397">
        <v>992</v>
      </c>
      <c r="D110" s="82" t="s">
        <v>132</v>
      </c>
      <c r="E110" s="82" t="s">
        <v>226</v>
      </c>
      <c r="F110" s="83" t="s">
        <v>519</v>
      </c>
      <c r="G110" s="398"/>
      <c r="H110" s="399">
        <v>948.6</v>
      </c>
    </row>
    <row r="111" spans="1:8" ht="129" customHeight="1" thickBot="1" x14ac:dyDescent="0.3">
      <c r="A111" s="386"/>
      <c r="B111" s="85" t="s">
        <v>523</v>
      </c>
      <c r="C111" s="387">
        <v>992</v>
      </c>
      <c r="D111" s="82" t="s">
        <v>132</v>
      </c>
      <c r="E111" s="82" t="s">
        <v>226</v>
      </c>
      <c r="F111" s="83" t="s">
        <v>520</v>
      </c>
      <c r="G111" s="96"/>
      <c r="H111" s="90">
        <v>948.6</v>
      </c>
    </row>
    <row r="112" spans="1:8" ht="76.5" customHeight="1" thickBot="1" x14ac:dyDescent="0.3">
      <c r="A112" s="386"/>
      <c r="B112" s="85" t="s">
        <v>525</v>
      </c>
      <c r="C112" s="387">
        <v>992</v>
      </c>
      <c r="D112" s="82" t="s">
        <v>132</v>
      </c>
      <c r="E112" s="82" t="s">
        <v>226</v>
      </c>
      <c r="F112" s="83" t="s">
        <v>521</v>
      </c>
      <c r="G112" s="96"/>
      <c r="H112" s="90">
        <v>948.6</v>
      </c>
    </row>
    <row r="113" spans="1:9" ht="72.75" customHeight="1" thickBot="1" x14ac:dyDescent="0.3">
      <c r="A113" s="386"/>
      <c r="B113" s="85" t="s">
        <v>122</v>
      </c>
      <c r="C113" s="387">
        <v>992</v>
      </c>
      <c r="D113" s="101" t="s">
        <v>132</v>
      </c>
      <c r="E113" s="101" t="s">
        <v>226</v>
      </c>
      <c r="F113" s="102" t="s">
        <v>521</v>
      </c>
      <c r="G113" s="452" t="s">
        <v>119</v>
      </c>
      <c r="H113" s="453">
        <v>948.6</v>
      </c>
    </row>
    <row r="114" spans="1:9" ht="53.25" customHeight="1" x14ac:dyDescent="0.25">
      <c r="A114" s="525"/>
      <c r="B114" s="526" t="s">
        <v>399</v>
      </c>
      <c r="C114" s="527">
        <v>992</v>
      </c>
      <c r="D114" s="528" t="s">
        <v>132</v>
      </c>
      <c r="E114" s="528" t="s">
        <v>226</v>
      </c>
      <c r="F114" s="528" t="s">
        <v>385</v>
      </c>
      <c r="G114" s="528"/>
      <c r="H114" s="529">
        <v>1046.5</v>
      </c>
    </row>
    <row r="115" spans="1:9" ht="53.25" customHeight="1" x14ac:dyDescent="0.3">
      <c r="A115" s="374"/>
      <c r="B115" s="512" t="s">
        <v>362</v>
      </c>
      <c r="C115" s="506">
        <v>992</v>
      </c>
      <c r="D115" s="129" t="s">
        <v>132</v>
      </c>
      <c r="E115" s="129" t="s">
        <v>226</v>
      </c>
      <c r="F115" s="129" t="s">
        <v>503</v>
      </c>
      <c r="G115" s="507"/>
      <c r="H115" s="508">
        <v>1046.5</v>
      </c>
    </row>
    <row r="116" spans="1:9" ht="136.5" customHeight="1" thickBot="1" x14ac:dyDescent="0.35">
      <c r="A116" s="374"/>
      <c r="B116" s="114" t="s">
        <v>504</v>
      </c>
      <c r="C116" s="509">
        <v>992</v>
      </c>
      <c r="D116" s="83" t="s">
        <v>132</v>
      </c>
      <c r="E116" s="83" t="s">
        <v>226</v>
      </c>
      <c r="F116" s="83" t="s">
        <v>505</v>
      </c>
      <c r="G116" s="510"/>
      <c r="H116" s="168">
        <v>1046.5</v>
      </c>
    </row>
    <row r="117" spans="1:9" ht="67.5" customHeight="1" thickBot="1" x14ac:dyDescent="0.3">
      <c r="A117" s="374"/>
      <c r="B117" s="114" t="s">
        <v>122</v>
      </c>
      <c r="C117" s="511">
        <v>992</v>
      </c>
      <c r="D117" s="83" t="s">
        <v>132</v>
      </c>
      <c r="E117" s="83" t="s">
        <v>226</v>
      </c>
      <c r="F117" s="83" t="s">
        <v>505</v>
      </c>
      <c r="G117" s="511">
        <v>200</v>
      </c>
      <c r="H117" s="168">
        <v>1046.5</v>
      </c>
    </row>
    <row r="118" spans="1:9" ht="42.75" customHeight="1" thickBot="1" x14ac:dyDescent="0.3">
      <c r="A118" s="243"/>
      <c r="B118" s="139" t="s">
        <v>39</v>
      </c>
      <c r="C118" s="242">
        <v>992</v>
      </c>
      <c r="D118" s="138" t="s">
        <v>132</v>
      </c>
      <c r="E118" s="138">
        <v>10</v>
      </c>
      <c r="F118" s="138"/>
      <c r="G118" s="138"/>
      <c r="H118" s="137">
        <v>70</v>
      </c>
    </row>
    <row r="119" spans="1:9" ht="87" customHeight="1" thickBot="1" x14ac:dyDescent="0.3">
      <c r="A119" s="240"/>
      <c r="B119" s="159" t="s">
        <v>270</v>
      </c>
      <c r="C119" s="244">
        <v>992</v>
      </c>
      <c r="D119" s="158" t="s">
        <v>132</v>
      </c>
      <c r="E119" s="158" t="s">
        <v>133</v>
      </c>
      <c r="F119" s="158" t="s">
        <v>269</v>
      </c>
      <c r="G119" s="158"/>
      <c r="H119" s="115">
        <v>70</v>
      </c>
    </row>
    <row r="120" spans="1:9" ht="169.5" thickBot="1" x14ac:dyDescent="0.3">
      <c r="A120" s="240"/>
      <c r="B120" s="85" t="s">
        <v>268</v>
      </c>
      <c r="C120" s="205">
        <v>992</v>
      </c>
      <c r="D120" s="83" t="s">
        <v>132</v>
      </c>
      <c r="E120" s="82">
        <v>10</v>
      </c>
      <c r="F120" s="83" t="s">
        <v>267</v>
      </c>
      <c r="G120" s="82"/>
      <c r="H120" s="115">
        <v>70</v>
      </c>
    </row>
    <row r="121" spans="1:9" ht="188.25" thickBot="1" x14ac:dyDescent="0.3">
      <c r="A121" s="240"/>
      <c r="B121" s="85" t="s">
        <v>266</v>
      </c>
      <c r="C121" s="205">
        <v>992</v>
      </c>
      <c r="D121" s="82" t="s">
        <v>132</v>
      </c>
      <c r="E121" s="82">
        <v>10</v>
      </c>
      <c r="F121" s="83" t="s">
        <v>265</v>
      </c>
      <c r="G121" s="82"/>
      <c r="H121" s="115">
        <v>70</v>
      </c>
    </row>
    <row r="122" spans="1:9" ht="188.25" thickBot="1" x14ac:dyDescent="0.3">
      <c r="A122" s="240"/>
      <c r="B122" s="85" t="s">
        <v>264</v>
      </c>
      <c r="C122" s="205">
        <v>992</v>
      </c>
      <c r="D122" s="82" t="s">
        <v>132</v>
      </c>
      <c r="E122" s="82" t="s">
        <v>133</v>
      </c>
      <c r="F122" s="83" t="s">
        <v>263</v>
      </c>
      <c r="G122" s="82"/>
      <c r="H122" s="115">
        <v>70</v>
      </c>
    </row>
    <row r="123" spans="1:9" ht="57" thickBot="1" x14ac:dyDescent="0.3">
      <c r="A123" s="240"/>
      <c r="B123" s="85" t="s">
        <v>122</v>
      </c>
      <c r="C123" s="205">
        <v>992</v>
      </c>
      <c r="D123" s="82" t="s">
        <v>132</v>
      </c>
      <c r="E123" s="82">
        <v>10</v>
      </c>
      <c r="F123" s="83" t="s">
        <v>263</v>
      </c>
      <c r="G123" s="82" t="s">
        <v>119</v>
      </c>
      <c r="H123" s="115">
        <v>70</v>
      </c>
    </row>
    <row r="124" spans="1:9" ht="76.5" customHeight="1" thickBot="1" x14ac:dyDescent="0.3">
      <c r="A124" s="243"/>
      <c r="B124" s="139" t="s">
        <v>40</v>
      </c>
      <c r="C124" s="242">
        <v>992</v>
      </c>
      <c r="D124" s="138" t="s">
        <v>132</v>
      </c>
      <c r="E124" s="138">
        <v>14</v>
      </c>
      <c r="F124" s="138"/>
      <c r="G124" s="138"/>
      <c r="H124" s="137">
        <f>H129+H133+H137</f>
        <v>32</v>
      </c>
    </row>
    <row r="125" spans="1:9" ht="82.5" customHeight="1" thickBot="1" x14ac:dyDescent="0.3">
      <c r="A125" s="472"/>
      <c r="B125" s="114" t="s">
        <v>562</v>
      </c>
      <c r="C125" s="283">
        <v>992</v>
      </c>
      <c r="D125" s="107" t="s">
        <v>132</v>
      </c>
      <c r="E125" s="107" t="s">
        <v>245</v>
      </c>
      <c r="F125" s="107" t="s">
        <v>269</v>
      </c>
      <c r="G125" s="107"/>
      <c r="H125" s="473">
        <f>H129+H133+H137</f>
        <v>32</v>
      </c>
    </row>
    <row r="126" spans="1:9" ht="94.5" customHeight="1" thickBot="1" x14ac:dyDescent="0.3">
      <c r="A126" s="240"/>
      <c r="B126" s="85" t="s">
        <v>262</v>
      </c>
      <c r="C126" s="205">
        <v>992</v>
      </c>
      <c r="D126" s="82" t="s">
        <v>132</v>
      </c>
      <c r="E126" s="82">
        <v>14</v>
      </c>
      <c r="F126" s="83" t="s">
        <v>261</v>
      </c>
      <c r="G126" s="82"/>
      <c r="H126" s="81">
        <v>10</v>
      </c>
      <c r="I126" s="155"/>
    </row>
    <row r="127" spans="1:9" ht="111.75" customHeight="1" thickBot="1" x14ac:dyDescent="0.3">
      <c r="A127" s="240"/>
      <c r="B127" s="85" t="s">
        <v>260</v>
      </c>
      <c r="C127" s="205">
        <v>992</v>
      </c>
      <c r="D127" s="82" t="s">
        <v>132</v>
      </c>
      <c r="E127" s="82">
        <v>14</v>
      </c>
      <c r="F127" s="83" t="s">
        <v>259</v>
      </c>
      <c r="G127" s="82"/>
      <c r="H127" s="81">
        <v>10</v>
      </c>
    </row>
    <row r="128" spans="1:9" ht="120.75" customHeight="1" thickBot="1" x14ac:dyDescent="0.3">
      <c r="A128" s="151"/>
      <c r="B128" s="85" t="s">
        <v>258</v>
      </c>
      <c r="C128" s="205">
        <v>992</v>
      </c>
      <c r="D128" s="82" t="s">
        <v>132</v>
      </c>
      <c r="E128" s="82" t="s">
        <v>245</v>
      </c>
      <c r="F128" s="83" t="s">
        <v>257</v>
      </c>
      <c r="G128" s="82"/>
      <c r="H128" s="81">
        <v>10</v>
      </c>
    </row>
    <row r="129" spans="1:9" ht="62.25" customHeight="1" thickBot="1" x14ac:dyDescent="0.3">
      <c r="A129" s="157"/>
      <c r="B129" s="85" t="s">
        <v>122</v>
      </c>
      <c r="C129" s="205">
        <v>992</v>
      </c>
      <c r="D129" s="82" t="s">
        <v>132</v>
      </c>
      <c r="E129" s="82">
        <v>14</v>
      </c>
      <c r="F129" s="83" t="s">
        <v>257</v>
      </c>
      <c r="G129" s="82" t="s">
        <v>119</v>
      </c>
      <c r="H129" s="81">
        <v>10</v>
      </c>
    </row>
    <row r="130" spans="1:9" s="155" customFormat="1" ht="171.75" customHeight="1" thickBot="1" x14ac:dyDescent="0.3">
      <c r="A130" s="240"/>
      <c r="B130" s="85" t="s">
        <v>256</v>
      </c>
      <c r="C130" s="205">
        <v>992</v>
      </c>
      <c r="D130" s="82" t="s">
        <v>132</v>
      </c>
      <c r="E130" s="82">
        <v>14</v>
      </c>
      <c r="F130" s="83" t="s">
        <v>255</v>
      </c>
      <c r="G130" s="82"/>
      <c r="H130" s="81">
        <v>12</v>
      </c>
      <c r="I130"/>
    </row>
    <row r="131" spans="1:9" ht="189" customHeight="1" thickBot="1" x14ac:dyDescent="0.3">
      <c r="A131" s="240"/>
      <c r="B131" s="85" t="s">
        <v>254</v>
      </c>
      <c r="C131" s="205">
        <v>992</v>
      </c>
      <c r="D131" s="82" t="s">
        <v>132</v>
      </c>
      <c r="E131" s="82">
        <v>14</v>
      </c>
      <c r="F131" s="83" t="s">
        <v>253</v>
      </c>
      <c r="G131" s="82"/>
      <c r="H131" s="81">
        <v>12</v>
      </c>
    </row>
    <row r="132" spans="1:9" ht="182.25" customHeight="1" thickBot="1" x14ac:dyDescent="0.3">
      <c r="A132" s="240"/>
      <c r="B132" s="85" t="s">
        <v>252</v>
      </c>
      <c r="C132" s="205">
        <v>992</v>
      </c>
      <c r="D132" s="82" t="s">
        <v>132</v>
      </c>
      <c r="E132" s="82" t="s">
        <v>245</v>
      </c>
      <c r="F132" s="83" t="s">
        <v>251</v>
      </c>
      <c r="G132" s="82"/>
      <c r="H132" s="81">
        <v>12</v>
      </c>
    </row>
    <row r="133" spans="1:9" ht="69.75" customHeight="1" thickBot="1" x14ac:dyDescent="0.3">
      <c r="A133" s="240"/>
      <c r="B133" s="85" t="s">
        <v>122</v>
      </c>
      <c r="C133" s="205">
        <v>992</v>
      </c>
      <c r="D133" s="82" t="s">
        <v>132</v>
      </c>
      <c r="E133" s="82">
        <v>14</v>
      </c>
      <c r="F133" s="83" t="s">
        <v>251</v>
      </c>
      <c r="G133" s="82" t="s">
        <v>119</v>
      </c>
      <c r="H133" s="81">
        <v>12</v>
      </c>
    </row>
    <row r="134" spans="1:9" ht="90.75" customHeight="1" thickBot="1" x14ac:dyDescent="0.3">
      <c r="A134" s="151"/>
      <c r="B134" s="85" t="s">
        <v>250</v>
      </c>
      <c r="C134" s="205">
        <v>992</v>
      </c>
      <c r="D134" s="82" t="s">
        <v>132</v>
      </c>
      <c r="E134" s="82">
        <v>14</v>
      </c>
      <c r="F134" s="83" t="s">
        <v>249</v>
      </c>
      <c r="G134" s="82"/>
      <c r="H134" s="81">
        <v>10</v>
      </c>
    </row>
    <row r="135" spans="1:9" ht="88.5" customHeight="1" thickBot="1" x14ac:dyDescent="0.3">
      <c r="A135" s="240"/>
      <c r="B135" s="85" t="s">
        <v>248</v>
      </c>
      <c r="C135" s="205">
        <v>992</v>
      </c>
      <c r="D135" s="82" t="s">
        <v>132</v>
      </c>
      <c r="E135" s="82">
        <v>14</v>
      </c>
      <c r="F135" s="83" t="s">
        <v>247</v>
      </c>
      <c r="G135" s="82"/>
      <c r="H135" s="81">
        <v>10</v>
      </c>
    </row>
    <row r="136" spans="1:9" ht="94.5" thickBot="1" x14ac:dyDescent="0.3">
      <c r="A136" s="240"/>
      <c r="B136" s="85" t="s">
        <v>246</v>
      </c>
      <c r="C136" s="205">
        <v>992</v>
      </c>
      <c r="D136" s="82" t="s">
        <v>132</v>
      </c>
      <c r="E136" s="82">
        <v>14</v>
      </c>
      <c r="F136" s="83" t="s">
        <v>244</v>
      </c>
      <c r="G136" s="82"/>
      <c r="H136" s="81">
        <v>10</v>
      </c>
    </row>
    <row r="137" spans="1:9" ht="66" customHeight="1" thickBot="1" x14ac:dyDescent="0.3">
      <c r="A137" s="240"/>
      <c r="B137" s="85" t="s">
        <v>122</v>
      </c>
      <c r="C137" s="205">
        <v>992</v>
      </c>
      <c r="D137" s="82" t="s">
        <v>132</v>
      </c>
      <c r="E137" s="82" t="s">
        <v>245</v>
      </c>
      <c r="F137" s="83" t="s">
        <v>244</v>
      </c>
      <c r="G137" s="82" t="s">
        <v>119</v>
      </c>
      <c r="H137" s="81">
        <v>10</v>
      </c>
    </row>
    <row r="138" spans="1:9" ht="30.75" customHeight="1" thickBot="1" x14ac:dyDescent="0.3">
      <c r="A138" s="287" t="s">
        <v>41</v>
      </c>
      <c r="B138" s="153" t="s">
        <v>42</v>
      </c>
      <c r="C138" s="193">
        <v>992</v>
      </c>
      <c r="D138" s="106" t="s">
        <v>218</v>
      </c>
      <c r="E138" s="106"/>
      <c r="F138" s="107"/>
      <c r="G138" s="106"/>
      <c r="H138" s="105">
        <f>H139+H144+H157</f>
        <v>39573.800000000003</v>
      </c>
    </row>
    <row r="139" spans="1:9" ht="19.5" thickBot="1" x14ac:dyDescent="0.3">
      <c r="A139" s="243"/>
      <c r="B139" s="89" t="s">
        <v>43</v>
      </c>
      <c r="C139" s="206">
        <v>992</v>
      </c>
      <c r="D139" s="88" t="s">
        <v>218</v>
      </c>
      <c r="E139" s="88" t="s">
        <v>190</v>
      </c>
      <c r="F139" s="88"/>
      <c r="G139" s="88"/>
      <c r="H139" s="87">
        <f>H143</f>
        <v>10</v>
      </c>
    </row>
    <row r="140" spans="1:9" ht="79.5" customHeight="1" thickBot="1" x14ac:dyDescent="0.3">
      <c r="A140" s="240"/>
      <c r="B140" s="85" t="s">
        <v>243</v>
      </c>
      <c r="C140" s="205">
        <v>992</v>
      </c>
      <c r="D140" s="82" t="s">
        <v>218</v>
      </c>
      <c r="E140" s="82" t="s">
        <v>190</v>
      </c>
      <c r="F140" s="83" t="s">
        <v>242</v>
      </c>
      <c r="G140" s="82"/>
      <c r="H140" s="81">
        <v>10</v>
      </c>
    </row>
    <row r="141" spans="1:9" ht="104.25" customHeight="1" thickBot="1" x14ac:dyDescent="0.3">
      <c r="A141" s="240"/>
      <c r="B141" s="85" t="s">
        <v>241</v>
      </c>
      <c r="C141" s="205">
        <v>992</v>
      </c>
      <c r="D141" s="82" t="s">
        <v>218</v>
      </c>
      <c r="E141" s="82" t="s">
        <v>190</v>
      </c>
      <c r="F141" s="83" t="s">
        <v>240</v>
      </c>
      <c r="G141" s="82"/>
      <c r="H141" s="81">
        <v>10</v>
      </c>
    </row>
    <row r="142" spans="1:9" ht="104.25" customHeight="1" thickBot="1" x14ac:dyDescent="0.3">
      <c r="A142" s="240"/>
      <c r="B142" s="85" t="s">
        <v>239</v>
      </c>
      <c r="C142" s="205">
        <v>992</v>
      </c>
      <c r="D142" s="82" t="s">
        <v>218</v>
      </c>
      <c r="E142" s="82" t="s">
        <v>190</v>
      </c>
      <c r="F142" s="83" t="s">
        <v>238</v>
      </c>
      <c r="G142" s="82"/>
      <c r="H142" s="81">
        <v>10</v>
      </c>
    </row>
    <row r="143" spans="1:9" ht="64.5" customHeight="1" thickBot="1" x14ac:dyDescent="0.3">
      <c r="A143" s="240"/>
      <c r="B143" s="85" t="s">
        <v>122</v>
      </c>
      <c r="C143" s="205">
        <v>992</v>
      </c>
      <c r="D143" s="82" t="s">
        <v>218</v>
      </c>
      <c r="E143" s="82" t="s">
        <v>190</v>
      </c>
      <c r="F143" s="83" t="s">
        <v>238</v>
      </c>
      <c r="G143" s="82" t="s">
        <v>119</v>
      </c>
      <c r="H143" s="81">
        <v>10</v>
      </c>
    </row>
    <row r="144" spans="1:9" ht="34.5" customHeight="1" thickBot="1" x14ac:dyDescent="0.3">
      <c r="A144" s="243"/>
      <c r="B144" s="139" t="s">
        <v>44</v>
      </c>
      <c r="C144" s="242">
        <v>992</v>
      </c>
      <c r="D144" s="138" t="s">
        <v>218</v>
      </c>
      <c r="E144" s="138" t="s">
        <v>226</v>
      </c>
      <c r="F144" s="138"/>
      <c r="G144" s="138"/>
      <c r="H144" s="137">
        <f>H149+H153+H156</f>
        <v>39553.800000000003</v>
      </c>
    </row>
    <row r="145" spans="1:8" ht="78.75" customHeight="1" thickBot="1" x14ac:dyDescent="0.3">
      <c r="A145" s="472"/>
      <c r="B145" s="114" t="s">
        <v>554</v>
      </c>
      <c r="C145" s="245">
        <v>992</v>
      </c>
      <c r="D145" s="83" t="s">
        <v>218</v>
      </c>
      <c r="E145" s="83" t="s">
        <v>226</v>
      </c>
      <c r="F145" s="83" t="s">
        <v>269</v>
      </c>
      <c r="G145" s="83"/>
      <c r="H145" s="168">
        <v>300</v>
      </c>
    </row>
    <row r="146" spans="1:8" ht="151.5" customHeight="1" thickBot="1" x14ac:dyDescent="0.3">
      <c r="A146" s="240"/>
      <c r="B146" s="85" t="s">
        <v>553</v>
      </c>
      <c r="C146" s="205">
        <v>992</v>
      </c>
      <c r="D146" s="82" t="s">
        <v>218</v>
      </c>
      <c r="E146" s="82" t="s">
        <v>226</v>
      </c>
      <c r="F146" s="83" t="s">
        <v>236</v>
      </c>
      <c r="G146" s="82"/>
      <c r="H146" s="81">
        <v>300</v>
      </c>
    </row>
    <row r="147" spans="1:8" ht="160.5" customHeight="1" thickBot="1" x14ac:dyDescent="0.3">
      <c r="A147" s="240"/>
      <c r="B147" s="85" t="s">
        <v>235</v>
      </c>
      <c r="C147" s="205">
        <v>992</v>
      </c>
      <c r="D147" s="82" t="s">
        <v>218</v>
      </c>
      <c r="E147" s="82" t="s">
        <v>226</v>
      </c>
      <c r="F147" s="83" t="s">
        <v>234</v>
      </c>
      <c r="G147" s="82"/>
      <c r="H147" s="81">
        <v>300</v>
      </c>
    </row>
    <row r="148" spans="1:8" ht="169.5" thickBot="1" x14ac:dyDescent="0.3">
      <c r="A148" s="287"/>
      <c r="B148" s="85" t="s">
        <v>233</v>
      </c>
      <c r="C148" s="205">
        <v>992</v>
      </c>
      <c r="D148" s="82" t="s">
        <v>218</v>
      </c>
      <c r="E148" s="82" t="s">
        <v>226</v>
      </c>
      <c r="F148" s="83" t="s">
        <v>232</v>
      </c>
      <c r="G148" s="82"/>
      <c r="H148" s="81">
        <v>300</v>
      </c>
    </row>
    <row r="149" spans="1:8" ht="57" thickBot="1" x14ac:dyDescent="0.3">
      <c r="A149" s="157"/>
      <c r="B149" s="85" t="s">
        <v>122</v>
      </c>
      <c r="C149" s="205">
        <v>992</v>
      </c>
      <c r="D149" s="82" t="s">
        <v>218</v>
      </c>
      <c r="E149" s="82" t="s">
        <v>226</v>
      </c>
      <c r="F149" s="83" t="s">
        <v>232</v>
      </c>
      <c r="G149" s="82" t="s">
        <v>119</v>
      </c>
      <c r="H149" s="81">
        <v>300</v>
      </c>
    </row>
    <row r="150" spans="1:8" ht="102" customHeight="1" thickBot="1" x14ac:dyDescent="0.3">
      <c r="A150" s="240"/>
      <c r="B150" s="114" t="s">
        <v>231</v>
      </c>
      <c r="C150" s="82" t="s">
        <v>397</v>
      </c>
      <c r="D150" s="82" t="s">
        <v>218</v>
      </c>
      <c r="E150" s="82" t="s">
        <v>226</v>
      </c>
      <c r="F150" s="83" t="s">
        <v>230</v>
      </c>
      <c r="G150" s="82"/>
      <c r="H150" s="81">
        <v>266.5</v>
      </c>
    </row>
    <row r="151" spans="1:8" ht="113.25" thickBot="1" x14ac:dyDescent="0.3">
      <c r="A151" s="240"/>
      <c r="B151" s="114" t="s">
        <v>229</v>
      </c>
      <c r="C151" s="205">
        <v>992</v>
      </c>
      <c r="D151" s="82" t="s">
        <v>218</v>
      </c>
      <c r="E151" s="82" t="s">
        <v>226</v>
      </c>
      <c r="F151" s="83" t="s">
        <v>228</v>
      </c>
      <c r="G151" s="82"/>
      <c r="H151" s="81">
        <v>266.5</v>
      </c>
    </row>
    <row r="152" spans="1:8" ht="99.75" customHeight="1" thickBot="1" x14ac:dyDescent="0.3">
      <c r="A152" s="240"/>
      <c r="B152" s="114" t="s">
        <v>227</v>
      </c>
      <c r="C152" s="205">
        <v>992</v>
      </c>
      <c r="D152" s="82" t="s">
        <v>218</v>
      </c>
      <c r="E152" s="82" t="s">
        <v>226</v>
      </c>
      <c r="F152" s="83" t="s">
        <v>225</v>
      </c>
      <c r="G152" s="82"/>
      <c r="H152" s="81">
        <v>266.5</v>
      </c>
    </row>
    <row r="153" spans="1:8" ht="72" customHeight="1" thickBot="1" x14ac:dyDescent="0.3">
      <c r="A153" s="240"/>
      <c r="B153" s="85" t="s">
        <v>122</v>
      </c>
      <c r="C153" s="205">
        <v>992</v>
      </c>
      <c r="D153" s="82" t="s">
        <v>218</v>
      </c>
      <c r="E153" s="82" t="s">
        <v>226</v>
      </c>
      <c r="F153" s="83" t="s">
        <v>225</v>
      </c>
      <c r="G153" s="82" t="s">
        <v>119</v>
      </c>
      <c r="H153" s="81">
        <v>266.5</v>
      </c>
    </row>
    <row r="154" spans="1:8" ht="84" customHeight="1" thickBot="1" x14ac:dyDescent="0.3">
      <c r="A154" s="472"/>
      <c r="B154" s="114" t="s">
        <v>555</v>
      </c>
      <c r="C154" s="245">
        <v>992</v>
      </c>
      <c r="D154" s="83" t="s">
        <v>218</v>
      </c>
      <c r="E154" s="83" t="s">
        <v>226</v>
      </c>
      <c r="F154" s="83" t="s">
        <v>546</v>
      </c>
      <c r="G154" s="83"/>
      <c r="H154" s="168">
        <v>38987.300000000003</v>
      </c>
    </row>
    <row r="155" spans="1:8" ht="62.25" customHeight="1" thickBot="1" x14ac:dyDescent="0.3">
      <c r="A155" s="472"/>
      <c r="B155" s="114" t="s">
        <v>556</v>
      </c>
      <c r="C155" s="245">
        <v>992</v>
      </c>
      <c r="D155" s="83" t="s">
        <v>218</v>
      </c>
      <c r="E155" s="83" t="s">
        <v>226</v>
      </c>
      <c r="F155" s="83" t="s">
        <v>545</v>
      </c>
      <c r="G155" s="83"/>
      <c r="H155" s="168">
        <v>38987.300000000003</v>
      </c>
    </row>
    <row r="156" spans="1:8" ht="68.25" customHeight="1" thickBot="1" x14ac:dyDescent="0.3">
      <c r="A156" s="240"/>
      <c r="B156" s="85" t="s">
        <v>122</v>
      </c>
      <c r="C156" s="205">
        <v>992</v>
      </c>
      <c r="D156" s="82" t="s">
        <v>218</v>
      </c>
      <c r="E156" s="82" t="s">
        <v>226</v>
      </c>
      <c r="F156" s="83" t="s">
        <v>510</v>
      </c>
      <c r="G156" s="82" t="s">
        <v>119</v>
      </c>
      <c r="H156" s="81">
        <v>38987.300000000003</v>
      </c>
    </row>
    <row r="157" spans="1:8" ht="38.25" thickBot="1" x14ac:dyDescent="0.3">
      <c r="A157" s="243"/>
      <c r="B157" s="89" t="s">
        <v>45</v>
      </c>
      <c r="C157" s="206">
        <v>992</v>
      </c>
      <c r="D157" s="88" t="s">
        <v>218</v>
      </c>
      <c r="E157" s="88">
        <v>12</v>
      </c>
      <c r="F157" s="88"/>
      <c r="G157" s="88"/>
      <c r="H157" s="154">
        <v>10</v>
      </c>
    </row>
    <row r="158" spans="1:8" ht="94.5" thickBot="1" x14ac:dyDescent="0.3">
      <c r="A158" s="240"/>
      <c r="B158" s="85" t="s">
        <v>224</v>
      </c>
      <c r="C158" s="205">
        <v>992</v>
      </c>
      <c r="D158" s="82" t="s">
        <v>218</v>
      </c>
      <c r="E158" s="82">
        <v>12</v>
      </c>
      <c r="F158" s="83" t="s">
        <v>223</v>
      </c>
      <c r="G158" s="82"/>
      <c r="H158" s="81">
        <v>10</v>
      </c>
    </row>
    <row r="159" spans="1:8" ht="113.25" thickBot="1" x14ac:dyDescent="0.3">
      <c r="A159" s="240"/>
      <c r="B159" s="85" t="s">
        <v>222</v>
      </c>
      <c r="C159" s="205">
        <v>992</v>
      </c>
      <c r="D159" s="82" t="s">
        <v>218</v>
      </c>
      <c r="E159" s="82" t="s">
        <v>221</v>
      </c>
      <c r="F159" s="83" t="s">
        <v>220</v>
      </c>
      <c r="G159" s="82"/>
      <c r="H159" s="81">
        <v>10</v>
      </c>
    </row>
    <row r="160" spans="1:8" ht="112.5" customHeight="1" thickBot="1" x14ac:dyDescent="0.3">
      <c r="A160" s="240"/>
      <c r="B160" s="85" t="s">
        <v>219</v>
      </c>
      <c r="C160" s="205">
        <v>992</v>
      </c>
      <c r="D160" s="82" t="s">
        <v>218</v>
      </c>
      <c r="E160" s="82">
        <v>12</v>
      </c>
      <c r="F160" s="83" t="s">
        <v>217</v>
      </c>
      <c r="G160" s="82"/>
      <c r="H160" s="81">
        <v>10</v>
      </c>
    </row>
    <row r="161" spans="1:8" ht="67.5" customHeight="1" thickBot="1" x14ac:dyDescent="0.3">
      <c r="A161" s="240"/>
      <c r="B161" s="85" t="s">
        <v>122</v>
      </c>
      <c r="C161" s="205">
        <v>992</v>
      </c>
      <c r="D161" s="82" t="s">
        <v>218</v>
      </c>
      <c r="E161" s="82">
        <v>12</v>
      </c>
      <c r="F161" s="83" t="s">
        <v>217</v>
      </c>
      <c r="G161" s="82" t="s">
        <v>119</v>
      </c>
      <c r="H161" s="81">
        <v>10</v>
      </c>
    </row>
    <row r="162" spans="1:8" ht="25.5" customHeight="1" thickBot="1" x14ac:dyDescent="0.3">
      <c r="A162" s="287" t="s">
        <v>46</v>
      </c>
      <c r="B162" s="153" t="s">
        <v>47</v>
      </c>
      <c r="C162" s="193">
        <v>992</v>
      </c>
      <c r="D162" s="106" t="s">
        <v>190</v>
      </c>
      <c r="E162" s="152"/>
      <c r="F162" s="107"/>
      <c r="G162" s="106"/>
      <c r="H162" s="105">
        <f>H163+H171</f>
        <v>5035.1000000000004</v>
      </c>
    </row>
    <row r="163" spans="1:8" ht="41.25" customHeight="1" thickBot="1" x14ac:dyDescent="0.3">
      <c r="A163" s="243"/>
      <c r="B163" s="89" t="s">
        <v>48</v>
      </c>
      <c r="C163" s="206">
        <v>992</v>
      </c>
      <c r="D163" s="88" t="s">
        <v>190</v>
      </c>
      <c r="E163" s="88" t="s">
        <v>214</v>
      </c>
      <c r="F163" s="88"/>
      <c r="G163" s="88"/>
      <c r="H163" s="87">
        <f>H166+H170</f>
        <v>1429.4</v>
      </c>
    </row>
    <row r="164" spans="1:8" ht="69.75" customHeight="1" thickBot="1" x14ac:dyDescent="0.3">
      <c r="A164" s="472"/>
      <c r="B164" s="114" t="s">
        <v>502</v>
      </c>
      <c r="C164" s="245">
        <v>992</v>
      </c>
      <c r="D164" s="83" t="s">
        <v>190</v>
      </c>
      <c r="E164" s="83" t="s">
        <v>214</v>
      </c>
      <c r="F164" s="83" t="s">
        <v>361</v>
      </c>
      <c r="G164" s="83"/>
      <c r="H164" s="168">
        <v>845.1</v>
      </c>
    </row>
    <row r="165" spans="1:8" ht="68.25" customHeight="1" thickBot="1" x14ac:dyDescent="0.3">
      <c r="A165" s="472"/>
      <c r="B165" s="114" t="s">
        <v>569</v>
      </c>
      <c r="C165" s="245">
        <v>992</v>
      </c>
      <c r="D165" s="83" t="s">
        <v>190</v>
      </c>
      <c r="E165" s="83" t="s">
        <v>214</v>
      </c>
      <c r="F165" s="83" t="s">
        <v>359</v>
      </c>
      <c r="G165" s="83"/>
      <c r="H165" s="168">
        <v>845.1</v>
      </c>
    </row>
    <row r="166" spans="1:8" ht="63.75" customHeight="1" thickBot="1" x14ac:dyDescent="0.3">
      <c r="A166" s="472"/>
      <c r="B166" s="114" t="s">
        <v>122</v>
      </c>
      <c r="C166" s="245">
        <v>992</v>
      </c>
      <c r="D166" s="83" t="s">
        <v>190</v>
      </c>
      <c r="E166" s="83" t="s">
        <v>214</v>
      </c>
      <c r="F166" s="83" t="s">
        <v>359</v>
      </c>
      <c r="G166" s="83" t="s">
        <v>119</v>
      </c>
      <c r="H166" s="168">
        <v>845.1</v>
      </c>
    </row>
    <row r="167" spans="1:8" ht="94.5" customHeight="1" thickBot="1" x14ac:dyDescent="0.3">
      <c r="A167" s="240"/>
      <c r="B167" s="85" t="s">
        <v>445</v>
      </c>
      <c r="C167" s="205">
        <v>992</v>
      </c>
      <c r="D167" s="82" t="s">
        <v>190</v>
      </c>
      <c r="E167" s="82" t="s">
        <v>214</v>
      </c>
      <c r="F167" s="83" t="s">
        <v>216</v>
      </c>
      <c r="G167" s="82"/>
      <c r="H167" s="115">
        <v>584.29999999999995</v>
      </c>
    </row>
    <row r="168" spans="1:8" ht="101.25" customHeight="1" thickBot="1" x14ac:dyDescent="0.3">
      <c r="A168" s="240"/>
      <c r="B168" s="85" t="s">
        <v>446</v>
      </c>
      <c r="C168" s="205">
        <v>992</v>
      </c>
      <c r="D168" s="82" t="s">
        <v>190</v>
      </c>
      <c r="E168" s="82" t="s">
        <v>214</v>
      </c>
      <c r="F168" s="83" t="s">
        <v>215</v>
      </c>
      <c r="G168" s="82"/>
      <c r="H168" s="115">
        <v>584.29999999999995</v>
      </c>
    </row>
    <row r="169" spans="1:8" ht="111.75" customHeight="1" thickBot="1" x14ac:dyDescent="0.3">
      <c r="A169" s="157"/>
      <c r="B169" s="85" t="s">
        <v>447</v>
      </c>
      <c r="C169" s="205">
        <v>992</v>
      </c>
      <c r="D169" s="82" t="s">
        <v>190</v>
      </c>
      <c r="E169" s="82" t="s">
        <v>214</v>
      </c>
      <c r="F169" s="83" t="s">
        <v>213</v>
      </c>
      <c r="G169" s="82"/>
      <c r="H169" s="115">
        <v>584.29999999999995</v>
      </c>
    </row>
    <row r="170" spans="1:8" ht="70.5" customHeight="1" thickBot="1" x14ac:dyDescent="0.3">
      <c r="A170" s="240"/>
      <c r="B170" s="85" t="s">
        <v>122</v>
      </c>
      <c r="C170" s="205">
        <v>992</v>
      </c>
      <c r="D170" s="82" t="s">
        <v>190</v>
      </c>
      <c r="E170" s="82" t="s">
        <v>214</v>
      </c>
      <c r="F170" s="83" t="s">
        <v>213</v>
      </c>
      <c r="G170" s="82" t="s">
        <v>119</v>
      </c>
      <c r="H170" s="115">
        <v>584.29999999999995</v>
      </c>
    </row>
    <row r="171" spans="1:8" ht="33" customHeight="1" thickBot="1" x14ac:dyDescent="0.3">
      <c r="A171" s="243"/>
      <c r="B171" s="149" t="s">
        <v>49</v>
      </c>
      <c r="C171" s="242">
        <v>992</v>
      </c>
      <c r="D171" s="138" t="s">
        <v>190</v>
      </c>
      <c r="E171" s="138" t="s">
        <v>132</v>
      </c>
      <c r="F171" s="138"/>
      <c r="G171" s="138"/>
      <c r="H171" s="148">
        <f>H176+H180+H184+H189+H191+H185</f>
        <v>3605.7</v>
      </c>
    </row>
    <row r="172" spans="1:8" ht="85.5" customHeight="1" thickBot="1" x14ac:dyDescent="0.3">
      <c r="A172" s="240"/>
      <c r="B172" s="241" t="s">
        <v>212</v>
      </c>
      <c r="C172" s="205">
        <v>992</v>
      </c>
      <c r="D172" s="82" t="s">
        <v>190</v>
      </c>
      <c r="E172" s="82" t="s">
        <v>132</v>
      </c>
      <c r="F172" s="83" t="s">
        <v>211</v>
      </c>
      <c r="G172" s="82"/>
      <c r="H172" s="110">
        <f>H176+H180+H184+H189+H191</f>
        <v>3138</v>
      </c>
    </row>
    <row r="173" spans="1:8" ht="144.75" customHeight="1" thickBot="1" x14ac:dyDescent="0.3">
      <c r="A173" s="240"/>
      <c r="B173" s="147" t="s">
        <v>210</v>
      </c>
      <c r="C173" s="205">
        <v>992</v>
      </c>
      <c r="D173" s="82" t="s">
        <v>190</v>
      </c>
      <c r="E173" s="82" t="s">
        <v>132</v>
      </c>
      <c r="F173" s="83" t="s">
        <v>209</v>
      </c>
      <c r="G173" s="82"/>
      <c r="H173" s="110">
        <v>1877</v>
      </c>
    </row>
    <row r="174" spans="1:8" ht="150.75" thickBot="1" x14ac:dyDescent="0.3">
      <c r="A174" s="215"/>
      <c r="B174" s="147" t="s">
        <v>208</v>
      </c>
      <c r="C174" s="205">
        <v>992</v>
      </c>
      <c r="D174" s="82" t="s">
        <v>190</v>
      </c>
      <c r="E174" s="82" t="s">
        <v>132</v>
      </c>
      <c r="F174" s="83" t="s">
        <v>207</v>
      </c>
      <c r="G174" s="82"/>
      <c r="H174" s="110">
        <v>1877</v>
      </c>
    </row>
    <row r="175" spans="1:8" ht="163.5" customHeight="1" thickBot="1" x14ac:dyDescent="0.3">
      <c r="A175" s="239"/>
      <c r="B175" s="147" t="s">
        <v>206</v>
      </c>
      <c r="C175" s="205">
        <v>992</v>
      </c>
      <c r="D175" s="82" t="s">
        <v>190</v>
      </c>
      <c r="E175" s="82" t="s">
        <v>132</v>
      </c>
      <c r="F175" s="83" t="s">
        <v>205</v>
      </c>
      <c r="G175" s="82"/>
      <c r="H175" s="110">
        <v>1877</v>
      </c>
    </row>
    <row r="176" spans="1:8" ht="64.5" customHeight="1" thickBot="1" x14ac:dyDescent="0.3">
      <c r="A176" s="215"/>
      <c r="B176" s="85" t="s">
        <v>122</v>
      </c>
      <c r="C176" s="205">
        <v>992</v>
      </c>
      <c r="D176" s="82" t="s">
        <v>190</v>
      </c>
      <c r="E176" s="82" t="s">
        <v>132</v>
      </c>
      <c r="F176" s="83" t="s">
        <v>205</v>
      </c>
      <c r="G176" s="82" t="s">
        <v>119</v>
      </c>
      <c r="H176" s="110">
        <v>1877</v>
      </c>
    </row>
    <row r="177" spans="1:8" ht="169.5" thickBot="1" x14ac:dyDescent="0.3">
      <c r="A177" s="215"/>
      <c r="B177" s="238" t="s">
        <v>204</v>
      </c>
      <c r="C177" s="205">
        <v>992</v>
      </c>
      <c r="D177" s="82" t="s">
        <v>190</v>
      </c>
      <c r="E177" s="82" t="s">
        <v>132</v>
      </c>
      <c r="F177" s="83" t="s">
        <v>203</v>
      </c>
      <c r="G177" s="82"/>
      <c r="H177" s="110">
        <v>120</v>
      </c>
    </row>
    <row r="178" spans="1:8" ht="171.75" customHeight="1" thickBot="1" x14ac:dyDescent="0.3">
      <c r="A178" s="215"/>
      <c r="B178" s="147" t="s">
        <v>396</v>
      </c>
      <c r="C178" s="205">
        <v>992</v>
      </c>
      <c r="D178" s="82" t="s">
        <v>190</v>
      </c>
      <c r="E178" s="82" t="s">
        <v>132</v>
      </c>
      <c r="F178" s="83" t="s">
        <v>200</v>
      </c>
      <c r="G178" s="82"/>
      <c r="H178" s="110">
        <v>120</v>
      </c>
    </row>
    <row r="179" spans="1:8" ht="188.25" thickBot="1" x14ac:dyDescent="0.3">
      <c r="A179" s="215"/>
      <c r="B179" s="147" t="s">
        <v>199</v>
      </c>
      <c r="C179" s="205">
        <v>992</v>
      </c>
      <c r="D179" s="82" t="s">
        <v>190</v>
      </c>
      <c r="E179" s="82" t="s">
        <v>132</v>
      </c>
      <c r="F179" s="83" t="s">
        <v>198</v>
      </c>
      <c r="G179" s="82"/>
      <c r="H179" s="110">
        <v>120</v>
      </c>
    </row>
    <row r="180" spans="1:8" ht="56.25" customHeight="1" thickBot="1" x14ac:dyDescent="0.3">
      <c r="A180" s="86"/>
      <c r="B180" s="85" t="s">
        <v>122</v>
      </c>
      <c r="C180" s="205">
        <v>992</v>
      </c>
      <c r="D180" s="82" t="s">
        <v>190</v>
      </c>
      <c r="E180" s="101" t="s">
        <v>132</v>
      </c>
      <c r="F180" s="102" t="s">
        <v>198</v>
      </c>
      <c r="G180" s="101" t="s">
        <v>119</v>
      </c>
      <c r="H180" s="110">
        <v>120</v>
      </c>
    </row>
    <row r="181" spans="1:8" ht="132.75" customHeight="1" thickBot="1" x14ac:dyDescent="0.3">
      <c r="A181" s="215"/>
      <c r="B181" s="147" t="s">
        <v>468</v>
      </c>
      <c r="C181" s="205">
        <v>992</v>
      </c>
      <c r="D181" s="237" t="s">
        <v>190</v>
      </c>
      <c r="E181" s="296" t="s">
        <v>132</v>
      </c>
      <c r="F181" s="297" t="s">
        <v>197</v>
      </c>
      <c r="G181" s="296"/>
      <c r="H181" s="81">
        <v>71</v>
      </c>
    </row>
    <row r="182" spans="1:8" ht="169.5" thickBot="1" x14ac:dyDescent="0.3">
      <c r="A182" s="294"/>
      <c r="B182" s="236" t="s">
        <v>467</v>
      </c>
      <c r="C182" s="294">
        <v>992</v>
      </c>
      <c r="D182" s="296" t="s">
        <v>190</v>
      </c>
      <c r="E182" s="296" t="s">
        <v>132</v>
      </c>
      <c r="F182" s="297" t="s">
        <v>196</v>
      </c>
      <c r="G182" s="296"/>
      <c r="H182" s="81">
        <v>71</v>
      </c>
    </row>
    <row r="183" spans="1:8" ht="169.5" thickBot="1" x14ac:dyDescent="0.3">
      <c r="A183" s="294"/>
      <c r="B183" s="236" t="s">
        <v>464</v>
      </c>
      <c r="C183" s="294">
        <v>992</v>
      </c>
      <c r="D183" s="296" t="s">
        <v>190</v>
      </c>
      <c r="E183" s="296" t="s">
        <v>132</v>
      </c>
      <c r="F183" s="297" t="s">
        <v>195</v>
      </c>
      <c r="G183" s="296"/>
      <c r="H183" s="81">
        <v>71</v>
      </c>
    </row>
    <row r="184" spans="1:8" ht="54" customHeight="1" thickBot="1" x14ac:dyDescent="0.3">
      <c r="A184" s="482"/>
      <c r="B184" s="488" t="s">
        <v>122</v>
      </c>
      <c r="C184" s="487">
        <v>992</v>
      </c>
      <c r="D184" s="483" t="s">
        <v>190</v>
      </c>
      <c r="E184" s="483" t="s">
        <v>132</v>
      </c>
      <c r="F184" s="486" t="s">
        <v>195</v>
      </c>
      <c r="G184" s="483" t="s">
        <v>119</v>
      </c>
      <c r="H184" s="530">
        <v>71</v>
      </c>
    </row>
    <row r="185" spans="1:8" ht="77.25" customHeight="1" thickBot="1" x14ac:dyDescent="0.3">
      <c r="A185" s="487"/>
      <c r="B185" s="84" t="s">
        <v>572</v>
      </c>
      <c r="C185" s="69">
        <v>992</v>
      </c>
      <c r="D185" s="96" t="s">
        <v>190</v>
      </c>
      <c r="E185" s="96" t="s">
        <v>132</v>
      </c>
      <c r="F185" s="135" t="s">
        <v>195</v>
      </c>
      <c r="G185" s="396">
        <v>600</v>
      </c>
      <c r="H185" s="485">
        <v>467.7</v>
      </c>
    </row>
    <row r="186" spans="1:8" ht="140.25" customHeight="1" thickBot="1" x14ac:dyDescent="0.3">
      <c r="A186" s="294"/>
      <c r="B186" s="295" t="s">
        <v>194</v>
      </c>
      <c r="C186" s="294">
        <v>992</v>
      </c>
      <c r="D186" s="296" t="s">
        <v>190</v>
      </c>
      <c r="E186" s="296" t="s">
        <v>132</v>
      </c>
      <c r="F186" s="297" t="s">
        <v>193</v>
      </c>
      <c r="G186" s="296"/>
      <c r="H186" s="235">
        <v>570</v>
      </c>
    </row>
    <row r="187" spans="1:8" ht="156.75" customHeight="1" thickBot="1" x14ac:dyDescent="0.3">
      <c r="A187" s="294"/>
      <c r="B187" s="295" t="s">
        <v>192</v>
      </c>
      <c r="C187" s="294">
        <v>992</v>
      </c>
      <c r="D187" s="296" t="s">
        <v>190</v>
      </c>
      <c r="E187" s="296" t="s">
        <v>132</v>
      </c>
      <c r="F187" s="297" t="s">
        <v>191</v>
      </c>
      <c r="G187" s="296"/>
      <c r="H187" s="235">
        <v>570</v>
      </c>
    </row>
    <row r="188" spans="1:8" ht="153" customHeight="1" thickBot="1" x14ac:dyDescent="0.3">
      <c r="A188" s="294"/>
      <c r="B188" s="409" t="s">
        <v>531</v>
      </c>
      <c r="C188" s="294">
        <v>992</v>
      </c>
      <c r="D188" s="296" t="s">
        <v>190</v>
      </c>
      <c r="E188" s="296" t="s">
        <v>132</v>
      </c>
      <c r="F188" s="407" t="s">
        <v>529</v>
      </c>
      <c r="G188" s="296"/>
      <c r="H188" s="235">
        <v>570</v>
      </c>
    </row>
    <row r="189" spans="1:8" ht="77.25" customHeight="1" thickBot="1" x14ac:dyDescent="0.3">
      <c r="A189" s="294"/>
      <c r="B189" s="143" t="s">
        <v>122</v>
      </c>
      <c r="C189" s="410">
        <v>992</v>
      </c>
      <c r="D189" s="296" t="s">
        <v>190</v>
      </c>
      <c r="E189" s="296" t="s">
        <v>132</v>
      </c>
      <c r="F189" s="407" t="s">
        <v>529</v>
      </c>
      <c r="G189" s="296" t="s">
        <v>119</v>
      </c>
      <c r="H189" s="235">
        <v>570</v>
      </c>
    </row>
    <row r="190" spans="1:8" ht="60.75" customHeight="1" thickBot="1" x14ac:dyDescent="0.3">
      <c r="A190" s="203"/>
      <c r="B190" s="84" t="s">
        <v>530</v>
      </c>
      <c r="C190" s="387">
        <v>992</v>
      </c>
      <c r="D190" s="171" t="s">
        <v>190</v>
      </c>
      <c r="E190" s="406" t="s">
        <v>132</v>
      </c>
      <c r="F190" s="407" t="s">
        <v>528</v>
      </c>
      <c r="G190" s="406"/>
      <c r="H190" s="235">
        <v>500</v>
      </c>
    </row>
    <row r="191" spans="1:8" ht="77.25" customHeight="1" thickBot="1" x14ac:dyDescent="0.3">
      <c r="A191" s="408"/>
      <c r="B191" s="143" t="s">
        <v>122</v>
      </c>
      <c r="C191" s="411">
        <v>992</v>
      </c>
      <c r="D191" s="406" t="s">
        <v>190</v>
      </c>
      <c r="E191" s="406" t="s">
        <v>132</v>
      </c>
      <c r="F191" s="407" t="s">
        <v>528</v>
      </c>
      <c r="G191" s="406" t="s">
        <v>119</v>
      </c>
      <c r="H191" s="235">
        <v>500</v>
      </c>
    </row>
    <row r="192" spans="1:8" ht="20.25" customHeight="1" thickBot="1" x14ac:dyDescent="0.3">
      <c r="A192" s="176" t="s">
        <v>50</v>
      </c>
      <c r="B192" s="413" t="s">
        <v>51</v>
      </c>
      <c r="C192" s="176">
        <v>992</v>
      </c>
      <c r="D192" s="232" t="s">
        <v>183</v>
      </c>
      <c r="E192" s="232"/>
      <c r="F192" s="234"/>
      <c r="G192" s="232"/>
      <c r="H192" s="233">
        <v>75</v>
      </c>
    </row>
    <row r="193" spans="1:8" ht="28.5" customHeight="1" thickBot="1" x14ac:dyDescent="0.3">
      <c r="A193" s="294"/>
      <c r="B193" s="301" t="s">
        <v>541</v>
      </c>
      <c r="C193" s="300">
        <v>992</v>
      </c>
      <c r="D193" s="298" t="s">
        <v>183</v>
      </c>
      <c r="E193" s="298" t="s">
        <v>183</v>
      </c>
      <c r="F193" s="298"/>
      <c r="G193" s="298"/>
      <c r="H193" s="291">
        <v>75</v>
      </c>
    </row>
    <row r="194" spans="1:8" ht="84" customHeight="1" thickBot="1" x14ac:dyDescent="0.3">
      <c r="A194" s="295"/>
      <c r="B194" s="295" t="s">
        <v>189</v>
      </c>
      <c r="C194" s="294">
        <v>992</v>
      </c>
      <c r="D194" s="296" t="s">
        <v>183</v>
      </c>
      <c r="E194" s="296" t="s">
        <v>183</v>
      </c>
      <c r="F194" s="297" t="s">
        <v>129</v>
      </c>
      <c r="G194" s="296"/>
      <c r="H194" s="293">
        <v>75</v>
      </c>
    </row>
    <row r="195" spans="1:8" ht="120.75" customHeight="1" thickBot="1" x14ac:dyDescent="0.3">
      <c r="A195" s="295"/>
      <c r="B195" s="295" t="s">
        <v>188</v>
      </c>
      <c r="C195" s="294">
        <v>992</v>
      </c>
      <c r="D195" s="296" t="s">
        <v>183</v>
      </c>
      <c r="E195" s="296" t="s">
        <v>183</v>
      </c>
      <c r="F195" s="297" t="s">
        <v>187</v>
      </c>
      <c r="G195" s="232"/>
      <c r="H195" s="293">
        <v>75</v>
      </c>
    </row>
    <row r="196" spans="1:8" ht="135.75" customHeight="1" thickBot="1" x14ac:dyDescent="0.3">
      <c r="A196" s="295"/>
      <c r="B196" s="179" t="s">
        <v>186</v>
      </c>
      <c r="C196" s="294">
        <v>992</v>
      </c>
      <c r="D196" s="231" t="s">
        <v>183</v>
      </c>
      <c r="E196" s="296" t="s">
        <v>183</v>
      </c>
      <c r="F196" s="297" t="s">
        <v>185</v>
      </c>
      <c r="G196" s="296"/>
      <c r="H196" s="170">
        <v>75</v>
      </c>
    </row>
    <row r="197" spans="1:8" ht="141.75" customHeight="1" thickBot="1" x14ac:dyDescent="0.3">
      <c r="A197" s="230"/>
      <c r="B197" s="229" t="s">
        <v>184</v>
      </c>
      <c r="C197" s="294">
        <v>992</v>
      </c>
      <c r="D197" s="296" t="s">
        <v>183</v>
      </c>
      <c r="E197" s="296" t="s">
        <v>183</v>
      </c>
      <c r="F197" s="297" t="s">
        <v>182</v>
      </c>
      <c r="G197" s="296"/>
      <c r="H197" s="293">
        <v>75</v>
      </c>
    </row>
    <row r="198" spans="1:8" ht="71.25" customHeight="1" thickBot="1" x14ac:dyDescent="0.3">
      <c r="A198" s="294"/>
      <c r="B198" s="295" t="s">
        <v>122</v>
      </c>
      <c r="C198" s="294">
        <v>992</v>
      </c>
      <c r="D198" s="296" t="s">
        <v>183</v>
      </c>
      <c r="E198" s="296" t="s">
        <v>183</v>
      </c>
      <c r="F198" s="297" t="s">
        <v>182</v>
      </c>
      <c r="G198" s="296" t="s">
        <v>119</v>
      </c>
      <c r="H198" s="293">
        <v>75</v>
      </c>
    </row>
    <row r="199" spans="1:8" ht="27.75" customHeight="1" thickBot="1" x14ac:dyDescent="0.3">
      <c r="A199" s="586" t="s">
        <v>52</v>
      </c>
      <c r="B199" s="594" t="s">
        <v>181</v>
      </c>
      <c r="C199" s="592">
        <v>992</v>
      </c>
      <c r="D199" s="585" t="s">
        <v>147</v>
      </c>
      <c r="E199" s="585"/>
      <c r="F199" s="585"/>
      <c r="G199" s="585"/>
      <c r="H199" s="593">
        <f>H201</f>
        <v>9668.9</v>
      </c>
    </row>
    <row r="200" spans="1:8" ht="6.75" customHeight="1" thickBot="1" x14ac:dyDescent="0.3">
      <c r="A200" s="587"/>
      <c r="B200" s="594"/>
      <c r="C200" s="592"/>
      <c r="D200" s="585"/>
      <c r="E200" s="585"/>
      <c r="F200" s="585"/>
      <c r="G200" s="585"/>
      <c r="H200" s="593"/>
    </row>
    <row r="201" spans="1:8" ht="19.5" customHeight="1" thickBot="1" x14ac:dyDescent="0.3">
      <c r="A201" s="227"/>
      <c r="B201" s="228" t="s">
        <v>54</v>
      </c>
      <c r="C201" s="227">
        <v>992</v>
      </c>
      <c r="D201" s="225" t="s">
        <v>147</v>
      </c>
      <c r="E201" s="225" t="s">
        <v>121</v>
      </c>
      <c r="F201" s="226"/>
      <c r="G201" s="225"/>
      <c r="H201" s="224">
        <f>H202</f>
        <v>9668.9</v>
      </c>
    </row>
    <row r="202" spans="1:8" ht="69" customHeight="1" thickBot="1" x14ac:dyDescent="0.3">
      <c r="A202" s="223"/>
      <c r="B202" s="295" t="s">
        <v>180</v>
      </c>
      <c r="C202" s="294">
        <v>992</v>
      </c>
      <c r="D202" s="296" t="s">
        <v>147</v>
      </c>
      <c r="E202" s="296" t="s">
        <v>121</v>
      </c>
      <c r="F202" s="297" t="s">
        <v>179</v>
      </c>
      <c r="G202" s="296"/>
      <c r="H202" s="293">
        <f>H206+H210+H213+H220+H224</f>
        <v>9668.9</v>
      </c>
    </row>
    <row r="203" spans="1:8" ht="131.25" customHeight="1" thickBot="1" x14ac:dyDescent="0.3">
      <c r="A203" s="215"/>
      <c r="B203" s="85" t="s">
        <v>178</v>
      </c>
      <c r="C203" s="205">
        <v>992</v>
      </c>
      <c r="D203" s="82" t="s">
        <v>147</v>
      </c>
      <c r="E203" s="82" t="s">
        <v>121</v>
      </c>
      <c r="F203" s="83" t="s">
        <v>177</v>
      </c>
      <c r="G203" s="82"/>
      <c r="H203" s="81">
        <v>482.8</v>
      </c>
    </row>
    <row r="204" spans="1:8" ht="141" customHeight="1" thickBot="1" x14ac:dyDescent="0.3">
      <c r="A204" s="215"/>
      <c r="B204" s="85" t="s">
        <v>176</v>
      </c>
      <c r="C204" s="205">
        <v>992</v>
      </c>
      <c r="D204" s="82" t="s">
        <v>147</v>
      </c>
      <c r="E204" s="82" t="s">
        <v>121</v>
      </c>
      <c r="F204" s="83" t="s">
        <v>175</v>
      </c>
      <c r="G204" s="82"/>
      <c r="H204" s="81">
        <v>482.8</v>
      </c>
    </row>
    <row r="205" spans="1:8" ht="65.25" customHeight="1" thickBot="1" x14ac:dyDescent="0.3">
      <c r="A205" s="214"/>
      <c r="B205" s="114" t="s">
        <v>163</v>
      </c>
      <c r="C205" s="205">
        <v>992</v>
      </c>
      <c r="D205" s="82" t="s">
        <v>147</v>
      </c>
      <c r="E205" s="82" t="s">
        <v>121</v>
      </c>
      <c r="F205" s="83" t="s">
        <v>174</v>
      </c>
      <c r="G205" s="82"/>
      <c r="H205" s="81">
        <v>482.8</v>
      </c>
    </row>
    <row r="206" spans="1:8" ht="125.25" customHeight="1" thickBot="1" x14ac:dyDescent="0.3">
      <c r="A206" s="222"/>
      <c r="B206" s="295" t="s">
        <v>162</v>
      </c>
      <c r="C206" s="205">
        <v>992</v>
      </c>
      <c r="D206" s="82" t="s">
        <v>147</v>
      </c>
      <c r="E206" s="82" t="s">
        <v>121</v>
      </c>
      <c r="F206" s="83" t="s">
        <v>174</v>
      </c>
      <c r="G206" s="82" t="s">
        <v>159</v>
      </c>
      <c r="H206" s="81">
        <v>482.8</v>
      </c>
    </row>
    <row r="207" spans="1:8" ht="133.5" customHeight="1" thickBot="1" x14ac:dyDescent="0.3">
      <c r="A207" s="221"/>
      <c r="B207" s="295" t="s">
        <v>173</v>
      </c>
      <c r="C207" s="205">
        <v>992</v>
      </c>
      <c r="D207" s="82" t="s">
        <v>147</v>
      </c>
      <c r="E207" s="82" t="s">
        <v>121</v>
      </c>
      <c r="F207" s="83" t="s">
        <v>172</v>
      </c>
      <c r="G207" s="82"/>
      <c r="H207" s="81">
        <v>20</v>
      </c>
    </row>
    <row r="208" spans="1:8" ht="150.75" thickBot="1" x14ac:dyDescent="0.3">
      <c r="A208" s="220"/>
      <c r="B208" s="295" t="s">
        <v>171</v>
      </c>
      <c r="C208" s="205">
        <v>992</v>
      </c>
      <c r="D208" s="82" t="s">
        <v>147</v>
      </c>
      <c r="E208" s="82" t="s">
        <v>121</v>
      </c>
      <c r="F208" s="83" t="s">
        <v>170</v>
      </c>
      <c r="G208" s="82"/>
      <c r="H208" s="81">
        <v>20</v>
      </c>
    </row>
    <row r="209" spans="1:8" ht="156.75" customHeight="1" thickBot="1" x14ac:dyDescent="0.3">
      <c r="A209" s="219"/>
      <c r="B209" s="295" t="s">
        <v>169</v>
      </c>
      <c r="C209" s="205">
        <v>992</v>
      </c>
      <c r="D209" s="82" t="s">
        <v>147</v>
      </c>
      <c r="E209" s="82" t="s">
        <v>121</v>
      </c>
      <c r="F209" s="83" t="s">
        <v>168</v>
      </c>
      <c r="G209" s="82"/>
      <c r="H209" s="81">
        <v>20</v>
      </c>
    </row>
    <row r="210" spans="1:8" ht="80.25" customHeight="1" thickBot="1" x14ac:dyDescent="0.3">
      <c r="A210" s="294"/>
      <c r="B210" s="295" t="s">
        <v>122</v>
      </c>
      <c r="C210" s="205">
        <v>992</v>
      </c>
      <c r="D210" s="82" t="s">
        <v>147</v>
      </c>
      <c r="E210" s="82" t="s">
        <v>121</v>
      </c>
      <c r="F210" s="83" t="s">
        <v>168</v>
      </c>
      <c r="G210" s="82" t="s">
        <v>119</v>
      </c>
      <c r="H210" s="81">
        <v>20</v>
      </c>
    </row>
    <row r="211" spans="1:8" ht="123" customHeight="1" thickBot="1" x14ac:dyDescent="0.3">
      <c r="A211" s="294"/>
      <c r="B211" s="295" t="s">
        <v>167</v>
      </c>
      <c r="C211" s="205">
        <v>992</v>
      </c>
      <c r="D211" s="82" t="s">
        <v>147</v>
      </c>
      <c r="E211" s="82" t="s">
        <v>121</v>
      </c>
      <c r="F211" s="83" t="s">
        <v>166</v>
      </c>
      <c r="G211" s="82"/>
      <c r="H211" s="81">
        <f>H212</f>
        <v>8973.1</v>
      </c>
    </row>
    <row r="212" spans="1:8" ht="120" customHeight="1" thickBot="1" x14ac:dyDescent="0.3">
      <c r="A212" s="215"/>
      <c r="B212" s="85" t="s">
        <v>165</v>
      </c>
      <c r="C212" s="205">
        <v>992</v>
      </c>
      <c r="D212" s="82" t="s">
        <v>147</v>
      </c>
      <c r="E212" s="82" t="s">
        <v>121</v>
      </c>
      <c r="F212" s="83" t="s">
        <v>164</v>
      </c>
      <c r="G212" s="82"/>
      <c r="H212" s="81">
        <f>H213</f>
        <v>8973.1</v>
      </c>
    </row>
    <row r="213" spans="1:8" ht="57" thickBot="1" x14ac:dyDescent="0.3">
      <c r="A213" s="215"/>
      <c r="B213" s="114" t="s">
        <v>163</v>
      </c>
      <c r="C213" s="205">
        <v>992</v>
      </c>
      <c r="D213" s="82" t="s">
        <v>147</v>
      </c>
      <c r="E213" s="82" t="s">
        <v>121</v>
      </c>
      <c r="F213" s="83" t="s">
        <v>160</v>
      </c>
      <c r="G213" s="82"/>
      <c r="H213" s="81">
        <f>H214+H215+H216</f>
        <v>8973.1</v>
      </c>
    </row>
    <row r="214" spans="1:8" ht="129" customHeight="1" thickBot="1" x14ac:dyDescent="0.3">
      <c r="A214" s="215"/>
      <c r="B214" s="85" t="s">
        <v>162</v>
      </c>
      <c r="C214" s="205">
        <v>992</v>
      </c>
      <c r="D214" s="82" t="s">
        <v>147</v>
      </c>
      <c r="E214" s="82" t="s">
        <v>121</v>
      </c>
      <c r="F214" s="83" t="s">
        <v>160</v>
      </c>
      <c r="G214" s="82" t="s">
        <v>159</v>
      </c>
      <c r="H214" s="81">
        <v>7861.1</v>
      </c>
    </row>
    <row r="215" spans="1:8" ht="72" customHeight="1" thickBot="1" x14ac:dyDescent="0.3">
      <c r="A215" s="215"/>
      <c r="B215" s="218" t="s">
        <v>122</v>
      </c>
      <c r="C215" s="294">
        <v>992</v>
      </c>
      <c r="D215" s="82" t="s">
        <v>147</v>
      </c>
      <c r="E215" s="82" t="s">
        <v>121</v>
      </c>
      <c r="F215" s="83" t="s">
        <v>160</v>
      </c>
      <c r="G215" s="82">
        <v>200</v>
      </c>
      <c r="H215" s="81">
        <v>1052</v>
      </c>
    </row>
    <row r="216" spans="1:8" ht="35.25" customHeight="1" thickBot="1" x14ac:dyDescent="0.3">
      <c r="A216" s="214"/>
      <c r="B216" s="181" t="s">
        <v>161</v>
      </c>
      <c r="C216" s="204">
        <v>992</v>
      </c>
      <c r="D216" s="101" t="s">
        <v>147</v>
      </c>
      <c r="E216" s="101" t="s">
        <v>121</v>
      </c>
      <c r="F216" s="102" t="s">
        <v>160</v>
      </c>
      <c r="G216" s="101">
        <v>800</v>
      </c>
      <c r="H216" s="113">
        <v>60</v>
      </c>
    </row>
    <row r="217" spans="1:8" ht="132" customHeight="1" thickBot="1" x14ac:dyDescent="0.3">
      <c r="A217" s="340"/>
      <c r="B217" s="209" t="s">
        <v>158</v>
      </c>
      <c r="C217" s="340">
        <v>992</v>
      </c>
      <c r="D217" s="337" t="s">
        <v>147</v>
      </c>
      <c r="E217" s="337" t="s">
        <v>121</v>
      </c>
      <c r="F217" s="208" t="s">
        <v>157</v>
      </c>
      <c r="G217" s="337"/>
      <c r="H217" s="338">
        <v>150</v>
      </c>
    </row>
    <row r="218" spans="1:8" ht="135" customHeight="1" thickBot="1" x14ac:dyDescent="0.3">
      <c r="A218" s="215"/>
      <c r="B218" s="349" t="s">
        <v>156</v>
      </c>
      <c r="C218" s="205">
        <v>992</v>
      </c>
      <c r="D218" s="82" t="s">
        <v>147</v>
      </c>
      <c r="E218" s="82" t="s">
        <v>121</v>
      </c>
      <c r="F218" s="95" t="s">
        <v>155</v>
      </c>
      <c r="G218" s="82"/>
      <c r="H218" s="81">
        <v>150</v>
      </c>
    </row>
    <row r="219" spans="1:8" ht="144.75" customHeight="1" thickBot="1" x14ac:dyDescent="0.3">
      <c r="A219" s="215"/>
      <c r="B219" s="112" t="s">
        <v>154</v>
      </c>
      <c r="C219" s="205">
        <v>992</v>
      </c>
      <c r="D219" s="82" t="s">
        <v>147</v>
      </c>
      <c r="E219" s="82" t="s">
        <v>121</v>
      </c>
      <c r="F219" s="95" t="s">
        <v>153</v>
      </c>
      <c r="G219" s="82"/>
      <c r="H219" s="81">
        <v>150</v>
      </c>
    </row>
    <row r="220" spans="1:8" ht="71.25" customHeight="1" thickBot="1" x14ac:dyDescent="0.3">
      <c r="A220" s="215"/>
      <c r="B220" s="94" t="s">
        <v>122</v>
      </c>
      <c r="C220" s="205">
        <v>992</v>
      </c>
      <c r="D220" s="82" t="s">
        <v>147</v>
      </c>
      <c r="E220" s="82" t="s">
        <v>121</v>
      </c>
      <c r="F220" s="95" t="s">
        <v>153</v>
      </c>
      <c r="G220" s="82" t="s">
        <v>119</v>
      </c>
      <c r="H220" s="81">
        <v>150</v>
      </c>
    </row>
    <row r="221" spans="1:8" ht="130.5" customHeight="1" thickBot="1" x14ac:dyDescent="0.3">
      <c r="A221" s="215"/>
      <c r="B221" s="94" t="s">
        <v>395</v>
      </c>
      <c r="C221" s="205">
        <v>992</v>
      </c>
      <c r="D221" s="82" t="s">
        <v>147</v>
      </c>
      <c r="E221" s="82" t="s">
        <v>121</v>
      </c>
      <c r="F221" s="95" t="s">
        <v>151</v>
      </c>
      <c r="G221" s="82"/>
      <c r="H221" s="81">
        <v>43</v>
      </c>
    </row>
    <row r="222" spans="1:8" ht="148.5" customHeight="1" thickBot="1" x14ac:dyDescent="0.3">
      <c r="A222" s="215"/>
      <c r="B222" s="94" t="s">
        <v>394</v>
      </c>
      <c r="C222" s="205">
        <v>992</v>
      </c>
      <c r="D222" s="82" t="s">
        <v>147</v>
      </c>
      <c r="E222" s="82" t="s">
        <v>121</v>
      </c>
      <c r="F222" s="95" t="s">
        <v>149</v>
      </c>
      <c r="G222" s="82"/>
      <c r="H222" s="81">
        <v>43</v>
      </c>
    </row>
    <row r="223" spans="1:8" ht="150.75" customHeight="1" thickBot="1" x14ac:dyDescent="0.3">
      <c r="A223" s="215"/>
      <c r="B223" s="94" t="s">
        <v>393</v>
      </c>
      <c r="C223" s="205">
        <v>992</v>
      </c>
      <c r="D223" s="82" t="s">
        <v>147</v>
      </c>
      <c r="E223" s="82" t="s">
        <v>121</v>
      </c>
      <c r="F223" s="95" t="s">
        <v>146</v>
      </c>
      <c r="G223" s="82"/>
      <c r="H223" s="81">
        <v>43</v>
      </c>
    </row>
    <row r="224" spans="1:8" ht="63" customHeight="1" thickBot="1" x14ac:dyDescent="0.3">
      <c r="A224" s="215"/>
      <c r="B224" s="307" t="s">
        <v>122</v>
      </c>
      <c r="C224" s="205">
        <v>992</v>
      </c>
      <c r="D224" s="82" t="s">
        <v>147</v>
      </c>
      <c r="E224" s="82" t="s">
        <v>121</v>
      </c>
      <c r="F224" s="95" t="s">
        <v>146</v>
      </c>
      <c r="G224" s="82" t="s">
        <v>119</v>
      </c>
      <c r="H224" s="81">
        <v>43</v>
      </c>
    </row>
    <row r="225" spans="1:8" ht="25.5" customHeight="1" thickBot="1" x14ac:dyDescent="0.3">
      <c r="A225" s="288" t="s">
        <v>55</v>
      </c>
      <c r="B225" s="153" t="s">
        <v>56</v>
      </c>
      <c r="C225" s="193">
        <v>992</v>
      </c>
      <c r="D225" s="106">
        <v>10</v>
      </c>
      <c r="E225" s="106"/>
      <c r="F225" s="107"/>
      <c r="G225" s="106"/>
      <c r="H225" s="105">
        <f>H231+H235</f>
        <v>377.3</v>
      </c>
    </row>
    <row r="226" spans="1:8" ht="37.5" customHeight="1" thickBot="1" x14ac:dyDescent="0.3">
      <c r="A226" s="216"/>
      <c r="B226" s="89" t="s">
        <v>57</v>
      </c>
      <c r="C226" s="206">
        <v>992</v>
      </c>
      <c r="D226" s="88">
        <v>10</v>
      </c>
      <c r="E226" s="88" t="s">
        <v>121</v>
      </c>
      <c r="F226" s="88"/>
      <c r="G226" s="88"/>
      <c r="H226" s="87">
        <v>217.3</v>
      </c>
    </row>
    <row r="227" spans="1:8" ht="78.75" customHeight="1" thickBot="1" x14ac:dyDescent="0.3">
      <c r="A227" s="34"/>
      <c r="B227" s="114" t="s">
        <v>358</v>
      </c>
      <c r="C227" s="245">
        <v>992</v>
      </c>
      <c r="D227" s="83" t="s">
        <v>133</v>
      </c>
      <c r="E227" s="83" t="s">
        <v>121</v>
      </c>
      <c r="F227" s="83" t="s">
        <v>549</v>
      </c>
      <c r="G227" s="83"/>
      <c r="H227" s="168">
        <v>217.3</v>
      </c>
    </row>
    <row r="228" spans="1:8" ht="161.25" customHeight="1" thickBot="1" x14ac:dyDescent="0.3">
      <c r="A228" s="215"/>
      <c r="B228" s="85" t="s">
        <v>145</v>
      </c>
      <c r="C228" s="205">
        <v>992</v>
      </c>
      <c r="D228" s="82">
        <v>10</v>
      </c>
      <c r="E228" s="82" t="s">
        <v>121</v>
      </c>
      <c r="F228" s="83" t="s">
        <v>144</v>
      </c>
      <c r="G228" s="82"/>
      <c r="H228" s="81">
        <v>217.3</v>
      </c>
    </row>
    <row r="229" spans="1:8" ht="171.75" customHeight="1" thickBot="1" x14ac:dyDescent="0.3">
      <c r="A229" s="215"/>
      <c r="B229" s="85" t="s">
        <v>143</v>
      </c>
      <c r="C229" s="205">
        <v>992</v>
      </c>
      <c r="D229" s="82">
        <v>10</v>
      </c>
      <c r="E229" s="82" t="s">
        <v>121</v>
      </c>
      <c r="F229" s="83" t="s">
        <v>142</v>
      </c>
      <c r="G229" s="82"/>
      <c r="H229" s="81">
        <v>217.3</v>
      </c>
    </row>
    <row r="230" spans="1:8" ht="174.75" customHeight="1" thickBot="1" x14ac:dyDescent="0.3">
      <c r="A230" s="215"/>
      <c r="B230" s="85" t="s">
        <v>141</v>
      </c>
      <c r="C230" s="205">
        <v>992</v>
      </c>
      <c r="D230" s="82">
        <v>10</v>
      </c>
      <c r="E230" s="82" t="s">
        <v>121</v>
      </c>
      <c r="F230" s="83" t="s">
        <v>140</v>
      </c>
      <c r="G230" s="82"/>
      <c r="H230" s="81">
        <v>217.3</v>
      </c>
    </row>
    <row r="231" spans="1:8" ht="51" customHeight="1" thickBot="1" x14ac:dyDescent="0.3">
      <c r="A231" s="214"/>
      <c r="B231" s="5" t="s">
        <v>451</v>
      </c>
      <c r="C231" s="294">
        <v>992</v>
      </c>
      <c r="D231" s="296" t="s">
        <v>133</v>
      </c>
      <c r="E231" s="296" t="s">
        <v>121</v>
      </c>
      <c r="F231" s="297" t="s">
        <v>140</v>
      </c>
      <c r="G231" s="296" t="s">
        <v>139</v>
      </c>
      <c r="H231" s="81">
        <v>217.3</v>
      </c>
    </row>
    <row r="232" spans="1:8" ht="42" customHeight="1" thickBot="1" x14ac:dyDescent="0.3">
      <c r="A232" s="211"/>
      <c r="B232" s="212" t="s">
        <v>110</v>
      </c>
      <c r="C232" s="211">
        <v>992</v>
      </c>
      <c r="D232" s="213" t="s">
        <v>133</v>
      </c>
      <c r="E232" s="213" t="s">
        <v>132</v>
      </c>
      <c r="F232" s="212"/>
      <c r="G232" s="212"/>
      <c r="H232" s="317">
        <f>H236+H237</f>
        <v>160</v>
      </c>
    </row>
    <row r="233" spans="1:8" ht="174" customHeight="1" thickBot="1" x14ac:dyDescent="0.3">
      <c r="A233" s="210"/>
      <c r="B233" s="209" t="s">
        <v>138</v>
      </c>
      <c r="C233" s="294">
        <v>992</v>
      </c>
      <c r="D233" s="296" t="s">
        <v>133</v>
      </c>
      <c r="E233" s="296" t="s">
        <v>132</v>
      </c>
      <c r="F233" s="208" t="s">
        <v>137</v>
      </c>
      <c r="G233" s="295"/>
      <c r="H233" s="311">
        <f>H232</f>
        <v>160</v>
      </c>
    </row>
    <row r="234" spans="1:8" ht="192" customHeight="1" thickBot="1" x14ac:dyDescent="0.3">
      <c r="A234" s="210"/>
      <c r="B234" s="209" t="s">
        <v>136</v>
      </c>
      <c r="C234" s="294">
        <v>992</v>
      </c>
      <c r="D234" s="296" t="s">
        <v>133</v>
      </c>
      <c r="E234" s="296" t="s">
        <v>132</v>
      </c>
      <c r="F234" s="208" t="s">
        <v>135</v>
      </c>
      <c r="G234" s="295"/>
      <c r="H234" s="311">
        <f>H233</f>
        <v>160</v>
      </c>
    </row>
    <row r="235" spans="1:8" ht="192.75" customHeight="1" thickBot="1" x14ac:dyDescent="0.3">
      <c r="A235" s="210"/>
      <c r="B235" s="209" t="s">
        <v>134</v>
      </c>
      <c r="C235" s="294">
        <v>992</v>
      </c>
      <c r="D235" s="296" t="s">
        <v>133</v>
      </c>
      <c r="E235" s="296" t="s">
        <v>132</v>
      </c>
      <c r="F235" s="208" t="s">
        <v>131</v>
      </c>
      <c r="G235" s="295"/>
      <c r="H235" s="311">
        <f>H234</f>
        <v>160</v>
      </c>
    </row>
    <row r="236" spans="1:8" ht="66.75" customHeight="1" thickBot="1" x14ac:dyDescent="0.3">
      <c r="A236" s="210"/>
      <c r="B236" s="295" t="s">
        <v>122</v>
      </c>
      <c r="C236" s="294">
        <v>992</v>
      </c>
      <c r="D236" s="296" t="s">
        <v>133</v>
      </c>
      <c r="E236" s="296" t="s">
        <v>132</v>
      </c>
      <c r="F236" s="208" t="s">
        <v>131</v>
      </c>
      <c r="G236" s="294">
        <v>200</v>
      </c>
      <c r="H236" s="311">
        <v>110</v>
      </c>
    </row>
    <row r="237" spans="1:8" ht="42.75" customHeight="1" thickBot="1" x14ac:dyDescent="0.3">
      <c r="A237" s="210"/>
      <c r="B237" s="5" t="s">
        <v>451</v>
      </c>
      <c r="C237" s="294">
        <v>992</v>
      </c>
      <c r="D237" s="296" t="s">
        <v>133</v>
      </c>
      <c r="E237" s="296" t="s">
        <v>132</v>
      </c>
      <c r="F237" s="208" t="s">
        <v>131</v>
      </c>
      <c r="G237" s="294">
        <v>300</v>
      </c>
      <c r="H237" s="311">
        <v>50</v>
      </c>
    </row>
    <row r="238" spans="1:8" ht="26.25" customHeight="1" x14ac:dyDescent="0.25">
      <c r="A238" s="579" t="s">
        <v>58</v>
      </c>
      <c r="B238" s="588" t="s">
        <v>59</v>
      </c>
      <c r="C238" s="579">
        <v>992</v>
      </c>
      <c r="D238" s="581">
        <v>11</v>
      </c>
      <c r="E238" s="581"/>
      <c r="F238" s="590"/>
      <c r="G238" s="581"/>
      <c r="H238" s="576">
        <v>30</v>
      </c>
    </row>
    <row r="239" spans="1:8" ht="6" customHeight="1" thickBot="1" x14ac:dyDescent="0.3">
      <c r="A239" s="583"/>
      <c r="B239" s="589"/>
      <c r="C239" s="580"/>
      <c r="D239" s="582"/>
      <c r="E239" s="582"/>
      <c r="F239" s="591"/>
      <c r="G239" s="582"/>
      <c r="H239" s="577"/>
    </row>
    <row r="240" spans="1:8" ht="33.75" customHeight="1" thickBot="1" x14ac:dyDescent="0.3">
      <c r="A240" s="207"/>
      <c r="B240" s="89" t="s">
        <v>60</v>
      </c>
      <c r="C240" s="206">
        <v>992</v>
      </c>
      <c r="D240" s="88">
        <v>11</v>
      </c>
      <c r="E240" s="88" t="s">
        <v>121</v>
      </c>
      <c r="F240" s="88"/>
      <c r="G240" s="88"/>
      <c r="H240" s="87">
        <f>H241</f>
        <v>30</v>
      </c>
    </row>
    <row r="241" spans="1:9" ht="84" customHeight="1" thickBot="1" x14ac:dyDescent="0.3">
      <c r="A241" s="288"/>
      <c r="B241" s="85" t="s">
        <v>130</v>
      </c>
      <c r="C241" s="205">
        <v>992</v>
      </c>
      <c r="D241" s="82">
        <v>11</v>
      </c>
      <c r="E241" s="82" t="s">
        <v>121</v>
      </c>
      <c r="F241" s="83" t="s">
        <v>129</v>
      </c>
      <c r="G241" s="82"/>
      <c r="H241" s="81">
        <v>30</v>
      </c>
    </row>
    <row r="242" spans="1:9" ht="148.5" customHeight="1" thickBot="1" x14ac:dyDescent="0.3">
      <c r="A242" s="86"/>
      <c r="B242" s="85" t="s">
        <v>128</v>
      </c>
      <c r="C242" s="205">
        <v>992</v>
      </c>
      <c r="D242" s="82">
        <v>11</v>
      </c>
      <c r="E242" s="82" t="s">
        <v>121</v>
      </c>
      <c r="F242" s="83" t="s">
        <v>127</v>
      </c>
      <c r="G242" s="82"/>
      <c r="H242" s="81">
        <v>30</v>
      </c>
    </row>
    <row r="243" spans="1:9" ht="158.25" customHeight="1" thickBot="1" x14ac:dyDescent="0.3">
      <c r="A243" s="288"/>
      <c r="B243" s="85" t="s">
        <v>126</v>
      </c>
      <c r="C243" s="205">
        <v>992</v>
      </c>
      <c r="D243" s="82">
        <v>11</v>
      </c>
      <c r="E243" s="82" t="s">
        <v>121</v>
      </c>
      <c r="F243" s="83" t="s">
        <v>124</v>
      </c>
      <c r="G243" s="82"/>
      <c r="H243" s="81">
        <v>30</v>
      </c>
    </row>
    <row r="244" spans="1:9" ht="167.25" customHeight="1" thickBot="1" x14ac:dyDescent="0.3">
      <c r="A244" s="104"/>
      <c r="B244" s="103" t="s">
        <v>123</v>
      </c>
      <c r="C244" s="204">
        <v>992</v>
      </c>
      <c r="D244" s="101">
        <v>11</v>
      </c>
      <c r="E244" s="101" t="s">
        <v>121</v>
      </c>
      <c r="F244" s="102" t="s">
        <v>120</v>
      </c>
      <c r="G244" s="101"/>
      <c r="H244" s="113">
        <v>30</v>
      </c>
    </row>
    <row r="245" spans="1:9" ht="63" customHeight="1" thickBot="1" x14ac:dyDescent="0.3">
      <c r="A245" s="203"/>
      <c r="B245" s="295" t="s">
        <v>122</v>
      </c>
      <c r="C245" s="294">
        <v>992</v>
      </c>
      <c r="D245" s="296" t="s">
        <v>125</v>
      </c>
      <c r="E245" s="296" t="s">
        <v>121</v>
      </c>
      <c r="F245" s="297" t="s">
        <v>120</v>
      </c>
      <c r="G245" s="296" t="s">
        <v>119</v>
      </c>
      <c r="H245" s="293">
        <v>30</v>
      </c>
    </row>
    <row r="246" spans="1:9" s="121" customFormat="1" ht="61.5" customHeight="1" x14ac:dyDescent="0.25">
      <c r="A246" s="201"/>
      <c r="B246" s="200"/>
      <c r="C246" s="202"/>
      <c r="D246" s="79"/>
      <c r="E246" s="79"/>
      <c r="F246" s="80"/>
      <c r="G246" s="79"/>
      <c r="H246" s="78"/>
    </row>
    <row r="247" spans="1:9" s="121" customFormat="1" ht="31.5" customHeight="1" x14ac:dyDescent="0.3">
      <c r="A247" s="201"/>
      <c r="B247" s="200"/>
      <c r="C247" s="199"/>
      <c r="D247" s="199"/>
      <c r="E247" s="198"/>
      <c r="F247" s="197"/>
      <c r="G247" s="198"/>
      <c r="H247" s="198"/>
    </row>
    <row r="248" spans="1:9" s="121" customFormat="1" ht="18.75" customHeight="1" x14ac:dyDescent="0.3">
      <c r="A248" s="199" t="s">
        <v>513</v>
      </c>
      <c r="C248" s="198"/>
      <c r="D248" s="198"/>
      <c r="E248" s="198"/>
      <c r="F248" s="197"/>
      <c r="G248" s="198"/>
      <c r="H248" s="198"/>
    </row>
    <row r="249" spans="1:9" s="121" customFormat="1" ht="20.25" customHeight="1" x14ac:dyDescent="0.3">
      <c r="A249" s="199" t="s">
        <v>5</v>
      </c>
      <c r="C249" s="199"/>
      <c r="D249" s="198"/>
      <c r="E249" s="198"/>
      <c r="F249" s="197"/>
      <c r="G249" s="198"/>
      <c r="H249" s="198"/>
    </row>
    <row r="250" spans="1:9" s="121" customFormat="1" ht="21.75" customHeight="1" x14ac:dyDescent="0.3">
      <c r="A250" s="199" t="s">
        <v>6</v>
      </c>
      <c r="C250" s="195"/>
      <c r="D250" s="195"/>
      <c r="E250" s="198"/>
      <c r="F250" s="197"/>
      <c r="G250" s="196"/>
      <c r="H250" s="196"/>
    </row>
    <row r="251" spans="1:9" s="121" customFormat="1" ht="20.25" customHeight="1" x14ac:dyDescent="0.3">
      <c r="A251" s="195" t="s">
        <v>118</v>
      </c>
      <c r="C251" s="303"/>
      <c r="F251" s="584" t="s">
        <v>518</v>
      </c>
      <c r="G251" s="584"/>
      <c r="H251" s="584"/>
    </row>
    <row r="252" spans="1:9" ht="18.75" x14ac:dyDescent="0.3">
      <c r="I252" s="284"/>
    </row>
  </sheetData>
  <mergeCells count="30">
    <mergeCell ref="F1:H1"/>
    <mergeCell ref="A238:A239"/>
    <mergeCell ref="F251:H251"/>
    <mergeCell ref="G199:G200"/>
    <mergeCell ref="A199:A200"/>
    <mergeCell ref="B238:B239"/>
    <mergeCell ref="D238:D239"/>
    <mergeCell ref="E238:E239"/>
    <mergeCell ref="F238:F239"/>
    <mergeCell ref="C199:C200"/>
    <mergeCell ref="H199:H200"/>
    <mergeCell ref="B199:B200"/>
    <mergeCell ref="D199:D200"/>
    <mergeCell ref="E199:E200"/>
    <mergeCell ref="F199:F200"/>
    <mergeCell ref="A9:A10"/>
    <mergeCell ref="E5:H6"/>
    <mergeCell ref="H238:H239"/>
    <mergeCell ref="F2:H2"/>
    <mergeCell ref="F4:H4"/>
    <mergeCell ref="G9:G10"/>
    <mergeCell ref="H9:H10"/>
    <mergeCell ref="B7:H7"/>
    <mergeCell ref="C238:C239"/>
    <mergeCell ref="G238:G239"/>
    <mergeCell ref="B9:B10"/>
    <mergeCell ref="D9:D10"/>
    <mergeCell ref="E9:E10"/>
    <mergeCell ref="F9:F10"/>
    <mergeCell ref="C9:C10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7"/>
  <sheetViews>
    <sheetView view="pageBreakPreview" zoomScaleNormal="100" zoomScaleSheetLayoutView="100" workbookViewId="0">
      <selection activeCell="B1" sqref="B1:C1"/>
    </sheetView>
  </sheetViews>
  <sheetFormatPr defaultRowHeight="15" x14ac:dyDescent="0.25"/>
  <cols>
    <col min="1" max="1" width="47.28515625" customWidth="1"/>
    <col min="2" max="2" width="45.140625" customWidth="1"/>
    <col min="3" max="3" width="26" customWidth="1"/>
    <col min="5" max="5" width="16.28515625" customWidth="1"/>
  </cols>
  <sheetData>
    <row r="1" spans="1:4" ht="92.25" customHeight="1" x14ac:dyDescent="0.3">
      <c r="B1" s="558" t="s">
        <v>578</v>
      </c>
      <c r="C1" s="558"/>
    </row>
    <row r="2" spans="1:4" ht="120.75" customHeight="1" x14ac:dyDescent="0.3">
      <c r="A2" s="48"/>
      <c r="B2" s="558" t="s">
        <v>508</v>
      </c>
      <c r="C2" s="558"/>
    </row>
    <row r="3" spans="1:4" ht="18.75" x14ac:dyDescent="0.25">
      <c r="A3" s="48"/>
      <c r="B3" s="596"/>
      <c r="C3" s="596"/>
    </row>
    <row r="4" spans="1:4" ht="6" customHeight="1" x14ac:dyDescent="0.25">
      <c r="A4" s="48"/>
      <c r="B4" s="540"/>
      <c r="C4" s="540"/>
    </row>
    <row r="5" spans="1:4" ht="18.75" x14ac:dyDescent="0.25">
      <c r="A5" s="68"/>
      <c r="B5" s="269"/>
      <c r="C5" s="269"/>
    </row>
    <row r="6" spans="1:4" ht="2.25" customHeight="1" x14ac:dyDescent="0.25">
      <c r="A6" s="69" t="s">
        <v>425</v>
      </c>
      <c r="B6" s="595"/>
      <c r="C6" s="595"/>
    </row>
    <row r="7" spans="1:4" ht="18.75" x14ac:dyDescent="0.25">
      <c r="A7" s="578" t="s">
        <v>424</v>
      </c>
      <c r="B7" s="578"/>
      <c r="C7" s="578"/>
      <c r="D7" s="578"/>
    </row>
    <row r="8" spans="1:4" ht="45.75" customHeight="1" x14ac:dyDescent="0.25">
      <c r="A8" s="537" t="s">
        <v>462</v>
      </c>
      <c r="B8" s="537"/>
      <c r="C8" s="537"/>
      <c r="D8" s="537"/>
    </row>
    <row r="9" spans="1:4" ht="19.5" thickBot="1" x14ac:dyDescent="0.3">
      <c r="A9" s="600" t="s">
        <v>423</v>
      </c>
      <c r="B9" s="600"/>
      <c r="C9" s="600"/>
    </row>
    <row r="10" spans="1:4" ht="15.75" x14ac:dyDescent="0.25">
      <c r="A10" s="597" t="s">
        <v>8</v>
      </c>
      <c r="B10" s="268"/>
      <c r="C10" s="597" t="s">
        <v>10</v>
      </c>
      <c r="D10" s="542"/>
    </row>
    <row r="11" spans="1:4" ht="15.75" x14ac:dyDescent="0.25">
      <c r="A11" s="598"/>
      <c r="B11" s="267" t="s">
        <v>9</v>
      </c>
      <c r="C11" s="598"/>
      <c r="D11" s="542"/>
    </row>
    <row r="12" spans="1:4" ht="16.5" thickBot="1" x14ac:dyDescent="0.3">
      <c r="A12" s="599"/>
      <c r="B12" s="266"/>
      <c r="C12" s="599"/>
      <c r="D12" s="6"/>
    </row>
    <row r="13" spans="1:4" ht="40.5" customHeight="1" thickBot="1" x14ac:dyDescent="0.3">
      <c r="A13" s="264" t="s">
        <v>422</v>
      </c>
      <c r="B13" s="263" t="s">
        <v>421</v>
      </c>
      <c r="C13" s="388">
        <v>3573.8</v>
      </c>
      <c r="D13" s="6"/>
    </row>
    <row r="14" spans="1:4" ht="44.25" customHeight="1" thickBot="1" x14ac:dyDescent="0.3">
      <c r="A14" s="264" t="s">
        <v>420</v>
      </c>
      <c r="B14" s="263" t="s">
        <v>419</v>
      </c>
      <c r="C14" s="389">
        <v>-65071.6</v>
      </c>
      <c r="D14" s="6"/>
    </row>
    <row r="15" spans="1:4" ht="52.5" customHeight="1" thickBot="1" x14ac:dyDescent="0.3">
      <c r="A15" s="264" t="s">
        <v>418</v>
      </c>
      <c r="B15" s="263" t="s">
        <v>417</v>
      </c>
      <c r="C15" s="389">
        <v>-65071.6</v>
      </c>
      <c r="D15" s="6"/>
    </row>
    <row r="16" spans="1:4" ht="45" customHeight="1" thickBot="1" x14ac:dyDescent="0.3">
      <c r="A16" s="264" t="s">
        <v>416</v>
      </c>
      <c r="B16" s="263" t="s">
        <v>415</v>
      </c>
      <c r="C16" s="389">
        <v>-65071.6</v>
      </c>
      <c r="D16" s="6"/>
    </row>
    <row r="17" spans="1:5" ht="34.5" customHeight="1" thickBot="1" x14ac:dyDescent="0.3">
      <c r="A17" s="264" t="s">
        <v>414</v>
      </c>
      <c r="B17" s="263" t="s">
        <v>413</v>
      </c>
      <c r="C17" s="389">
        <v>-65071.6</v>
      </c>
      <c r="D17" s="6"/>
    </row>
    <row r="18" spans="1:5" ht="46.5" customHeight="1" thickBot="1" x14ac:dyDescent="0.3">
      <c r="A18" s="264" t="s">
        <v>412</v>
      </c>
      <c r="B18" s="263" t="s">
        <v>411</v>
      </c>
      <c r="C18" s="390">
        <v>68645.399999999994</v>
      </c>
      <c r="D18" s="6"/>
      <c r="E18" s="265"/>
    </row>
    <row r="19" spans="1:5" ht="44.25" customHeight="1" thickBot="1" x14ac:dyDescent="0.3">
      <c r="A19" s="264" t="s">
        <v>410</v>
      </c>
      <c r="B19" s="263" t="s">
        <v>409</v>
      </c>
      <c r="C19" s="390">
        <v>68645.399999999994</v>
      </c>
      <c r="D19" s="6"/>
    </row>
    <row r="20" spans="1:5" ht="36.75" customHeight="1" thickBot="1" x14ac:dyDescent="0.3">
      <c r="A20" s="264" t="s">
        <v>408</v>
      </c>
      <c r="B20" s="263" t="s">
        <v>407</v>
      </c>
      <c r="C20" s="390">
        <v>68645.399999999994</v>
      </c>
      <c r="D20" s="6"/>
    </row>
    <row r="21" spans="1:5" ht="32.25" thickBot="1" x14ac:dyDescent="0.3">
      <c r="A21" s="264" t="s">
        <v>406</v>
      </c>
      <c r="B21" s="263" t="s">
        <v>405</v>
      </c>
      <c r="C21" s="390">
        <v>68645.399999999994</v>
      </c>
    </row>
    <row r="22" spans="1:5" ht="18.75" x14ac:dyDescent="0.25">
      <c r="A22" s="48"/>
    </row>
    <row r="23" spans="1:5" ht="18.75" x14ac:dyDescent="0.25">
      <c r="A23" s="48"/>
    </row>
    <row r="24" spans="1:5" ht="18.75" x14ac:dyDescent="0.25">
      <c r="A24" s="48" t="s">
        <v>513</v>
      </c>
    </row>
    <row r="25" spans="1:5" ht="18.75" x14ac:dyDescent="0.25">
      <c r="A25" s="48" t="s">
        <v>5</v>
      </c>
    </row>
    <row r="26" spans="1:5" ht="18.75" x14ac:dyDescent="0.25">
      <c r="A26" s="48" t="s">
        <v>404</v>
      </c>
    </row>
    <row r="27" spans="1:5" ht="18.75" x14ac:dyDescent="0.3">
      <c r="A27" s="48" t="s">
        <v>403</v>
      </c>
      <c r="B27" s="541" t="s">
        <v>518</v>
      </c>
      <c r="C27" s="541"/>
    </row>
  </sheetData>
  <mergeCells count="12">
    <mergeCell ref="B1:C1"/>
    <mergeCell ref="B6:C6"/>
    <mergeCell ref="B3:C3"/>
    <mergeCell ref="B4:C4"/>
    <mergeCell ref="B27:C27"/>
    <mergeCell ref="A7:D7"/>
    <mergeCell ref="A10:A12"/>
    <mergeCell ref="C10:C12"/>
    <mergeCell ref="D10:D11"/>
    <mergeCell ref="A8:D8"/>
    <mergeCell ref="A9:C9"/>
    <mergeCell ref="B2:C2"/>
  </mergeCells>
  <pageMargins left="0.7" right="0.7" top="0.75" bottom="0.75" header="0.3" footer="0.3"/>
  <pageSetup paperSize="9" scale="6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26"/>
  <sheetViews>
    <sheetView tabSelected="1" topLeftCell="A123" zoomScale="98" zoomScaleNormal="98" zoomScaleSheetLayoutView="100" workbookViewId="0">
      <selection activeCell="G130" sqref="G130"/>
    </sheetView>
  </sheetViews>
  <sheetFormatPr defaultRowHeight="15" x14ac:dyDescent="0.25"/>
  <cols>
    <col min="1" max="1" width="8.28515625" customWidth="1"/>
    <col min="2" max="2" width="62.5703125" customWidth="1"/>
    <col min="3" max="3" width="19.140625" customWidth="1"/>
    <col min="5" max="5" width="15.7109375" customWidth="1"/>
  </cols>
  <sheetData>
    <row r="1" spans="1:9" ht="87.75" customHeight="1" x14ac:dyDescent="0.25">
      <c r="A1" s="304"/>
      <c r="B1" s="304"/>
      <c r="C1" s="540" t="s">
        <v>577</v>
      </c>
      <c r="D1" s="540"/>
      <c r="E1" s="540"/>
    </row>
    <row r="2" spans="1:9" ht="18.75" x14ac:dyDescent="0.25">
      <c r="A2" s="304"/>
      <c r="B2" s="304"/>
      <c r="C2" s="540"/>
      <c r="D2" s="540"/>
      <c r="E2" s="540"/>
    </row>
    <row r="3" spans="1:9" ht="112.5" customHeight="1" x14ac:dyDescent="0.25">
      <c r="A3" s="351"/>
      <c r="B3" s="351"/>
      <c r="C3" s="540" t="s">
        <v>509</v>
      </c>
      <c r="D3" s="540"/>
      <c r="E3" s="540"/>
      <c r="F3" s="351"/>
      <c r="G3" s="351"/>
      <c r="H3" s="351"/>
      <c r="I3" s="351"/>
    </row>
    <row r="4" spans="1:9" ht="120.75" hidden="1" customHeight="1" x14ac:dyDescent="0.25">
      <c r="A4" s="304"/>
      <c r="B4" s="304"/>
      <c r="C4" s="540"/>
      <c r="D4" s="540"/>
      <c r="E4" s="540"/>
    </row>
    <row r="5" spans="1:9" ht="11.25" customHeight="1" x14ac:dyDescent="0.25">
      <c r="A5" s="1"/>
      <c r="C5" s="540"/>
      <c r="D5" s="540"/>
      <c r="E5" s="540"/>
    </row>
    <row r="6" spans="1:9" ht="12" customHeight="1" x14ac:dyDescent="0.3">
      <c r="A6" s="1"/>
      <c r="C6" s="558"/>
      <c r="D6" s="558"/>
      <c r="E6" s="558"/>
    </row>
    <row r="7" spans="1:9" ht="103.5" customHeight="1" thickBot="1" x14ac:dyDescent="0.3">
      <c r="A7" s="602" t="s">
        <v>473</v>
      </c>
      <c r="B7" s="602"/>
      <c r="C7" s="602"/>
      <c r="D7" s="602"/>
      <c r="E7" s="602"/>
      <c r="F7" s="23"/>
      <c r="G7" s="23"/>
    </row>
    <row r="8" spans="1:9" ht="15" customHeight="1" thickBot="1" x14ac:dyDescent="0.3">
      <c r="A8" s="603" t="s">
        <v>21</v>
      </c>
      <c r="B8" s="603" t="s">
        <v>392</v>
      </c>
      <c r="C8" s="604" t="s">
        <v>389</v>
      </c>
      <c r="D8" s="603" t="s">
        <v>388</v>
      </c>
      <c r="E8" s="603" t="s">
        <v>463</v>
      </c>
    </row>
    <row r="9" spans="1:9" ht="15.75" customHeight="1" thickBot="1" x14ac:dyDescent="0.3">
      <c r="A9" s="603"/>
      <c r="B9" s="603"/>
      <c r="C9" s="604"/>
      <c r="D9" s="603"/>
      <c r="E9" s="603"/>
    </row>
    <row r="10" spans="1:9" ht="19.5" thickBot="1" x14ac:dyDescent="0.3">
      <c r="A10" s="176"/>
      <c r="B10" s="256" t="s">
        <v>387</v>
      </c>
      <c r="C10" s="318"/>
      <c r="D10" s="176"/>
      <c r="E10" s="319">
        <f>E11+E30+E39+E48+E54+E63+E85+E105+E109+E113+E118+E122+E129+E149+E172+E177+E184+E191+E194+E200+E84+E197</f>
        <v>68645.38</v>
      </c>
    </row>
    <row r="11" spans="1:9" ht="70.5" customHeight="1" thickBot="1" x14ac:dyDescent="0.3">
      <c r="A11" s="173" t="s">
        <v>26</v>
      </c>
      <c r="B11" s="256" t="s">
        <v>358</v>
      </c>
      <c r="C11" s="234" t="s">
        <v>357</v>
      </c>
      <c r="D11" s="232"/>
      <c r="E11" s="320">
        <f>E14+E21+E25+E29</f>
        <v>3952.4000000000005</v>
      </c>
    </row>
    <row r="12" spans="1:9" ht="125.25" customHeight="1" thickBot="1" x14ac:dyDescent="0.3">
      <c r="A12" s="173"/>
      <c r="B12" s="217" t="s">
        <v>356</v>
      </c>
      <c r="C12" s="312" t="s">
        <v>355</v>
      </c>
      <c r="D12" s="234"/>
      <c r="E12" s="321">
        <f>E13</f>
        <v>3340.1000000000004</v>
      </c>
    </row>
    <row r="13" spans="1:9" ht="144.75" customHeight="1" thickBot="1" x14ac:dyDescent="0.3">
      <c r="A13" s="277"/>
      <c r="B13" s="217" t="s">
        <v>354</v>
      </c>
      <c r="C13" s="312" t="s">
        <v>353</v>
      </c>
      <c r="D13" s="312"/>
      <c r="E13" s="321">
        <f>E14</f>
        <v>3340.1000000000004</v>
      </c>
    </row>
    <row r="14" spans="1:9" ht="70.5" customHeight="1" thickBot="1" x14ac:dyDescent="0.3">
      <c r="A14" s="277"/>
      <c r="B14" s="217" t="s">
        <v>163</v>
      </c>
      <c r="C14" s="312" t="s">
        <v>351</v>
      </c>
      <c r="D14" s="312"/>
      <c r="E14" s="321">
        <f>E15+E16+E17</f>
        <v>3340.1000000000004</v>
      </c>
    </row>
    <row r="15" spans="1:9" ht="96" customHeight="1" thickBot="1" x14ac:dyDescent="0.3">
      <c r="A15" s="277"/>
      <c r="B15" s="315" t="s">
        <v>162</v>
      </c>
      <c r="C15" s="312" t="s">
        <v>351</v>
      </c>
      <c r="D15" s="316">
        <v>100</v>
      </c>
      <c r="E15" s="313">
        <v>2408.4</v>
      </c>
    </row>
    <row r="16" spans="1:9" ht="49.5" customHeight="1" thickBot="1" x14ac:dyDescent="0.3">
      <c r="A16" s="277"/>
      <c r="B16" s="315" t="s">
        <v>122</v>
      </c>
      <c r="C16" s="312" t="s">
        <v>351</v>
      </c>
      <c r="D16" s="316">
        <v>200</v>
      </c>
      <c r="E16" s="235">
        <v>911.7</v>
      </c>
    </row>
    <row r="17" spans="1:6" ht="25.5" customHeight="1" thickBot="1" x14ac:dyDescent="0.3">
      <c r="A17" s="277"/>
      <c r="B17" s="315" t="s">
        <v>352</v>
      </c>
      <c r="C17" s="312" t="s">
        <v>351</v>
      </c>
      <c r="D17" s="316">
        <v>800</v>
      </c>
      <c r="E17" s="313">
        <v>20</v>
      </c>
    </row>
    <row r="18" spans="1:6" ht="129.75" customHeight="1" thickBot="1" x14ac:dyDescent="0.3">
      <c r="A18" s="277"/>
      <c r="B18" s="322" t="s">
        <v>350</v>
      </c>
      <c r="C18" s="312" t="s">
        <v>349</v>
      </c>
      <c r="D18" s="316"/>
      <c r="E18" s="313">
        <v>40</v>
      </c>
    </row>
    <row r="19" spans="1:6" ht="135.75" customHeight="1" thickBot="1" x14ac:dyDescent="0.3">
      <c r="A19" s="277"/>
      <c r="B19" s="322" t="s">
        <v>348</v>
      </c>
      <c r="C19" s="312" t="s">
        <v>347</v>
      </c>
      <c r="D19" s="316"/>
      <c r="E19" s="313">
        <v>40</v>
      </c>
    </row>
    <row r="20" spans="1:6" ht="135" customHeight="1" thickBot="1" x14ac:dyDescent="0.3">
      <c r="A20" s="277"/>
      <c r="B20" s="236" t="s">
        <v>346</v>
      </c>
      <c r="C20" s="312" t="s">
        <v>345</v>
      </c>
      <c r="D20" s="316"/>
      <c r="E20" s="313">
        <v>40</v>
      </c>
    </row>
    <row r="21" spans="1:6" ht="45.75" customHeight="1" thickBot="1" x14ac:dyDescent="0.3">
      <c r="A21" s="277"/>
      <c r="B21" s="315" t="s">
        <v>122</v>
      </c>
      <c r="C21" s="312" t="s">
        <v>345</v>
      </c>
      <c r="D21" s="316" t="s">
        <v>119</v>
      </c>
      <c r="E21" s="313">
        <v>40</v>
      </c>
    </row>
    <row r="22" spans="1:6" ht="153" customHeight="1" thickBot="1" x14ac:dyDescent="0.3">
      <c r="A22" s="277"/>
      <c r="B22" s="315" t="s">
        <v>145</v>
      </c>
      <c r="C22" s="312" t="s">
        <v>144</v>
      </c>
      <c r="D22" s="316"/>
      <c r="E22" s="313">
        <v>217.3</v>
      </c>
    </row>
    <row r="23" spans="1:6" ht="158.25" customHeight="1" thickBot="1" x14ac:dyDescent="0.3">
      <c r="A23" s="277"/>
      <c r="B23" s="315" t="s">
        <v>143</v>
      </c>
      <c r="C23" s="312" t="s">
        <v>142</v>
      </c>
      <c r="D23" s="316"/>
      <c r="E23" s="313">
        <v>217.3</v>
      </c>
    </row>
    <row r="24" spans="1:6" ht="159" customHeight="1" thickBot="1" x14ac:dyDescent="0.3">
      <c r="A24" s="277"/>
      <c r="B24" s="315" t="s">
        <v>141</v>
      </c>
      <c r="C24" s="312" t="s">
        <v>140</v>
      </c>
      <c r="D24" s="316"/>
      <c r="E24" s="313">
        <v>217.3</v>
      </c>
    </row>
    <row r="25" spans="1:6" ht="25.5" customHeight="1" thickBot="1" x14ac:dyDescent="0.35">
      <c r="A25" s="277"/>
      <c r="B25" s="323" t="s">
        <v>451</v>
      </c>
      <c r="C25" s="312" t="s">
        <v>140</v>
      </c>
      <c r="D25" s="316" t="s">
        <v>139</v>
      </c>
      <c r="E25" s="313">
        <v>217.3</v>
      </c>
      <c r="F25" s="121"/>
    </row>
    <row r="26" spans="1:6" s="30" customFormat="1" ht="117.75" customHeight="1" thickBot="1" x14ac:dyDescent="0.3">
      <c r="A26" s="277"/>
      <c r="B26" s="236" t="s">
        <v>344</v>
      </c>
      <c r="C26" s="312" t="s">
        <v>343</v>
      </c>
      <c r="D26" s="316"/>
      <c r="E26" s="313">
        <v>400</v>
      </c>
      <c r="F26" s="281"/>
    </row>
    <row r="27" spans="1:6" s="30" customFormat="1" ht="124.5" customHeight="1" thickBot="1" x14ac:dyDescent="0.3">
      <c r="A27" s="277"/>
      <c r="B27" s="236" t="s">
        <v>342</v>
      </c>
      <c r="C27" s="312" t="s">
        <v>341</v>
      </c>
      <c r="D27" s="316"/>
      <c r="E27" s="424">
        <v>400</v>
      </c>
      <c r="F27" s="281"/>
    </row>
    <row r="28" spans="1:6" s="30" customFormat="1" ht="132" customHeight="1" thickBot="1" x14ac:dyDescent="0.3">
      <c r="A28" s="277"/>
      <c r="B28" s="236" t="s">
        <v>340</v>
      </c>
      <c r="C28" s="312" t="s">
        <v>339</v>
      </c>
      <c r="D28" s="316"/>
      <c r="E28" s="424">
        <v>400</v>
      </c>
    </row>
    <row r="29" spans="1:6" s="30" customFormat="1" ht="58.5" customHeight="1" thickBot="1" x14ac:dyDescent="0.3">
      <c r="A29" s="277"/>
      <c r="B29" s="315" t="s">
        <v>122</v>
      </c>
      <c r="C29" s="312" t="s">
        <v>339</v>
      </c>
      <c r="D29" s="316" t="s">
        <v>119</v>
      </c>
      <c r="E29" s="424">
        <v>355</v>
      </c>
      <c r="F29" s="281"/>
    </row>
    <row r="30" spans="1:6" s="30" customFormat="1" ht="93.75" customHeight="1" thickBot="1" x14ac:dyDescent="0.3">
      <c r="A30" s="173" t="s">
        <v>33</v>
      </c>
      <c r="B30" s="256" t="s">
        <v>338</v>
      </c>
      <c r="C30" s="234" t="s">
        <v>337</v>
      </c>
      <c r="D30" s="232"/>
      <c r="E30" s="233">
        <v>75</v>
      </c>
    </row>
    <row r="31" spans="1:6" s="30" customFormat="1" ht="137.25" customHeight="1" thickBot="1" x14ac:dyDescent="0.3">
      <c r="A31" s="173"/>
      <c r="B31" s="315" t="s">
        <v>336</v>
      </c>
      <c r="C31" s="312" t="s">
        <v>335</v>
      </c>
      <c r="D31" s="316"/>
      <c r="E31" s="313">
        <v>60</v>
      </c>
    </row>
    <row r="32" spans="1:6" s="30" customFormat="1" ht="150.75" customHeight="1" thickBot="1" x14ac:dyDescent="0.3">
      <c r="A32" s="173"/>
      <c r="B32" s="315" t="s">
        <v>334</v>
      </c>
      <c r="C32" s="312" t="s">
        <v>333</v>
      </c>
      <c r="D32" s="316"/>
      <c r="E32" s="313">
        <v>60</v>
      </c>
    </row>
    <row r="33" spans="1:5" s="30" customFormat="1" ht="135.75" customHeight="1" thickBot="1" x14ac:dyDescent="0.3">
      <c r="A33" s="173"/>
      <c r="B33" s="315" t="s">
        <v>332</v>
      </c>
      <c r="C33" s="312" t="s">
        <v>331</v>
      </c>
      <c r="D33" s="316"/>
      <c r="E33" s="313">
        <v>60</v>
      </c>
    </row>
    <row r="34" spans="1:5" s="30" customFormat="1" ht="56.25" customHeight="1" thickBot="1" x14ac:dyDescent="0.3">
      <c r="A34" s="173"/>
      <c r="B34" s="315" t="s">
        <v>122</v>
      </c>
      <c r="C34" s="312" t="s">
        <v>331</v>
      </c>
      <c r="D34" s="316" t="s">
        <v>119</v>
      </c>
      <c r="E34" s="313">
        <v>60</v>
      </c>
    </row>
    <row r="35" spans="1:5" s="30" customFormat="1" ht="94.5" thickBot="1" x14ac:dyDescent="0.3">
      <c r="A35" s="173"/>
      <c r="B35" s="236" t="s">
        <v>330</v>
      </c>
      <c r="C35" s="312" t="s">
        <v>329</v>
      </c>
      <c r="D35" s="316"/>
      <c r="E35" s="313">
        <v>15</v>
      </c>
    </row>
    <row r="36" spans="1:5" s="30" customFormat="1" ht="113.25" customHeight="1" thickBot="1" x14ac:dyDescent="0.3">
      <c r="A36" s="173"/>
      <c r="B36" s="236" t="s">
        <v>328</v>
      </c>
      <c r="C36" s="312" t="s">
        <v>327</v>
      </c>
      <c r="D36" s="316"/>
      <c r="E36" s="313">
        <v>15</v>
      </c>
    </row>
    <row r="37" spans="1:5" s="30" customFormat="1" ht="109.5" customHeight="1" thickBot="1" x14ac:dyDescent="0.3">
      <c r="A37" s="173"/>
      <c r="B37" s="236" t="s">
        <v>326</v>
      </c>
      <c r="C37" s="312" t="s">
        <v>325</v>
      </c>
      <c r="D37" s="316"/>
      <c r="E37" s="313">
        <v>15</v>
      </c>
    </row>
    <row r="38" spans="1:5" s="30" customFormat="1" ht="63" customHeight="1" thickBot="1" x14ac:dyDescent="0.3">
      <c r="A38" s="173"/>
      <c r="B38" s="315" t="s">
        <v>122</v>
      </c>
      <c r="C38" s="312" t="s">
        <v>325</v>
      </c>
      <c r="D38" s="316" t="s">
        <v>119</v>
      </c>
      <c r="E38" s="313">
        <v>15</v>
      </c>
    </row>
    <row r="39" spans="1:5" s="30" customFormat="1" ht="58.5" customHeight="1" thickBot="1" x14ac:dyDescent="0.3">
      <c r="A39" s="173" t="s">
        <v>36</v>
      </c>
      <c r="B39" s="256" t="s">
        <v>444</v>
      </c>
      <c r="C39" s="234" t="s">
        <v>129</v>
      </c>
      <c r="D39" s="232"/>
      <c r="E39" s="233">
        <v>105</v>
      </c>
    </row>
    <row r="40" spans="1:5" s="30" customFormat="1" ht="107.25" customHeight="1" thickBot="1" x14ac:dyDescent="0.3">
      <c r="A40" s="277"/>
      <c r="B40" s="315" t="s">
        <v>188</v>
      </c>
      <c r="C40" s="312" t="s">
        <v>187</v>
      </c>
      <c r="D40" s="316"/>
      <c r="E40" s="313">
        <v>75</v>
      </c>
    </row>
    <row r="41" spans="1:5" s="30" customFormat="1" ht="115.5" customHeight="1" thickBot="1" x14ac:dyDescent="0.3">
      <c r="A41" s="277"/>
      <c r="B41" s="315" t="s">
        <v>186</v>
      </c>
      <c r="C41" s="312" t="s">
        <v>185</v>
      </c>
      <c r="D41" s="316"/>
      <c r="E41" s="313">
        <v>75</v>
      </c>
    </row>
    <row r="42" spans="1:5" s="30" customFormat="1" ht="110.25" customHeight="1" thickBot="1" x14ac:dyDescent="0.3">
      <c r="A42" s="277"/>
      <c r="B42" s="315" t="s">
        <v>184</v>
      </c>
      <c r="C42" s="312" t="s">
        <v>182</v>
      </c>
      <c r="D42" s="316"/>
      <c r="E42" s="313">
        <v>75</v>
      </c>
    </row>
    <row r="43" spans="1:5" s="30" customFormat="1" ht="51" customHeight="1" thickBot="1" x14ac:dyDescent="0.3">
      <c r="A43" s="277"/>
      <c r="B43" s="315" t="s">
        <v>122</v>
      </c>
      <c r="C43" s="312" t="s">
        <v>182</v>
      </c>
      <c r="D43" s="316" t="s">
        <v>119</v>
      </c>
      <c r="E43" s="313">
        <v>75</v>
      </c>
    </row>
    <row r="44" spans="1:5" s="30" customFormat="1" ht="121.5" customHeight="1" thickBot="1" x14ac:dyDescent="0.3">
      <c r="A44" s="277"/>
      <c r="B44" s="315" t="s">
        <v>128</v>
      </c>
      <c r="C44" s="312" t="s">
        <v>127</v>
      </c>
      <c r="D44" s="316"/>
      <c r="E44" s="313">
        <v>30</v>
      </c>
    </row>
    <row r="45" spans="1:5" s="30" customFormat="1" ht="135.75" customHeight="1" thickBot="1" x14ac:dyDescent="0.3">
      <c r="A45" s="277"/>
      <c r="B45" s="315" t="s">
        <v>126</v>
      </c>
      <c r="C45" s="312" t="s">
        <v>124</v>
      </c>
      <c r="D45" s="316"/>
      <c r="E45" s="313">
        <v>30</v>
      </c>
    </row>
    <row r="46" spans="1:5" s="30" customFormat="1" ht="141" customHeight="1" thickBot="1" x14ac:dyDescent="0.3">
      <c r="A46" s="277"/>
      <c r="B46" s="315" t="s">
        <v>123</v>
      </c>
      <c r="C46" s="312" t="s">
        <v>120</v>
      </c>
      <c r="D46" s="316"/>
      <c r="E46" s="313">
        <v>30</v>
      </c>
    </row>
    <row r="47" spans="1:5" s="30" customFormat="1" ht="69.75" customHeight="1" thickBot="1" x14ac:dyDescent="0.3">
      <c r="A47" s="277"/>
      <c r="B47" s="315" t="s">
        <v>122</v>
      </c>
      <c r="C47" s="312" t="s">
        <v>120</v>
      </c>
      <c r="D47" s="316" t="s">
        <v>119</v>
      </c>
      <c r="E47" s="313">
        <v>30</v>
      </c>
    </row>
    <row r="48" spans="1:5" s="30" customFormat="1" ht="73.5" customHeight="1" thickBot="1" x14ac:dyDescent="0.3">
      <c r="A48" s="173" t="s">
        <v>41</v>
      </c>
      <c r="B48" s="256" t="s">
        <v>324</v>
      </c>
      <c r="C48" s="234" t="s">
        <v>323</v>
      </c>
      <c r="D48" s="232"/>
      <c r="E48" s="233">
        <f>E52+E53</f>
        <v>160</v>
      </c>
    </row>
    <row r="49" spans="1:5" s="30" customFormat="1" ht="138.75" customHeight="1" thickBot="1" x14ac:dyDescent="0.3">
      <c r="A49" s="173"/>
      <c r="B49" s="209" t="s">
        <v>138</v>
      </c>
      <c r="C49" s="234" t="s">
        <v>137</v>
      </c>
      <c r="D49" s="232"/>
      <c r="E49" s="233">
        <f>E52+E53</f>
        <v>160</v>
      </c>
    </row>
    <row r="50" spans="1:5" s="30" customFormat="1" ht="165" customHeight="1" thickBot="1" x14ac:dyDescent="0.3">
      <c r="A50" s="173"/>
      <c r="B50" s="209" t="s">
        <v>136</v>
      </c>
      <c r="C50" s="312" t="s">
        <v>135</v>
      </c>
      <c r="D50" s="232"/>
      <c r="E50" s="313">
        <f>E49</f>
        <v>160</v>
      </c>
    </row>
    <row r="51" spans="1:5" s="30" customFormat="1" ht="156.75" customHeight="1" thickBot="1" x14ac:dyDescent="0.3">
      <c r="A51" s="173"/>
      <c r="B51" s="209" t="s">
        <v>134</v>
      </c>
      <c r="C51" s="312" t="s">
        <v>131</v>
      </c>
      <c r="D51" s="232"/>
      <c r="E51" s="313">
        <f>E50</f>
        <v>160</v>
      </c>
    </row>
    <row r="52" spans="1:5" s="30" customFormat="1" ht="50.25" customHeight="1" thickBot="1" x14ac:dyDescent="0.3">
      <c r="A52" s="173"/>
      <c r="B52" s="315" t="s">
        <v>122</v>
      </c>
      <c r="C52" s="312" t="s">
        <v>131</v>
      </c>
      <c r="D52" s="316" t="s">
        <v>119</v>
      </c>
      <c r="E52" s="313">
        <v>110</v>
      </c>
    </row>
    <row r="53" spans="1:5" s="30" customFormat="1" ht="28.5" customHeight="1" thickBot="1" x14ac:dyDescent="0.35">
      <c r="A53" s="173"/>
      <c r="B53" s="323" t="s">
        <v>451</v>
      </c>
      <c r="C53" s="312" t="s">
        <v>131</v>
      </c>
      <c r="D53" s="316" t="s">
        <v>139</v>
      </c>
      <c r="E53" s="313">
        <v>50</v>
      </c>
    </row>
    <row r="54" spans="1:5" s="30" customFormat="1" ht="89.25" customHeight="1" thickBot="1" x14ac:dyDescent="0.3">
      <c r="A54" s="173" t="s">
        <v>46</v>
      </c>
      <c r="B54" s="256" t="s">
        <v>322</v>
      </c>
      <c r="C54" s="234" t="s">
        <v>321</v>
      </c>
      <c r="D54" s="232"/>
      <c r="E54" s="233">
        <f>E58+E62</f>
        <v>932</v>
      </c>
    </row>
    <row r="55" spans="1:5" ht="144" customHeight="1" thickBot="1" x14ac:dyDescent="0.3">
      <c r="A55" s="173"/>
      <c r="B55" s="315" t="s">
        <v>320</v>
      </c>
      <c r="C55" s="312" t="s">
        <v>319</v>
      </c>
      <c r="D55" s="316"/>
      <c r="E55" s="313">
        <v>410</v>
      </c>
    </row>
    <row r="56" spans="1:5" ht="154.5" customHeight="1" thickBot="1" x14ac:dyDescent="0.3">
      <c r="A56" s="277"/>
      <c r="B56" s="315" t="s">
        <v>318</v>
      </c>
      <c r="C56" s="312" t="s">
        <v>317</v>
      </c>
      <c r="D56" s="316"/>
      <c r="E56" s="485">
        <v>410</v>
      </c>
    </row>
    <row r="57" spans="1:5" ht="153.75" customHeight="1" thickBot="1" x14ac:dyDescent="0.3">
      <c r="A57" s="277"/>
      <c r="B57" s="315" t="s">
        <v>316</v>
      </c>
      <c r="C57" s="312" t="s">
        <v>315</v>
      </c>
      <c r="D57" s="316"/>
      <c r="E57" s="485">
        <v>410</v>
      </c>
    </row>
    <row r="58" spans="1:5" ht="58.5" customHeight="1" thickBot="1" x14ac:dyDescent="0.3">
      <c r="A58" s="277"/>
      <c r="B58" s="315" t="s">
        <v>122</v>
      </c>
      <c r="C58" s="312" t="s">
        <v>315</v>
      </c>
      <c r="D58" s="316" t="s">
        <v>119</v>
      </c>
      <c r="E58" s="485">
        <v>410</v>
      </c>
    </row>
    <row r="59" spans="1:5" ht="146.25" customHeight="1" thickBot="1" x14ac:dyDescent="0.3">
      <c r="A59" s="277"/>
      <c r="B59" s="315" t="s">
        <v>314</v>
      </c>
      <c r="C59" s="312" t="s">
        <v>313</v>
      </c>
      <c r="D59" s="316"/>
      <c r="E59" s="313">
        <v>522</v>
      </c>
    </row>
    <row r="60" spans="1:5" ht="156.75" customHeight="1" thickBot="1" x14ac:dyDescent="0.3">
      <c r="A60" s="277"/>
      <c r="B60" s="315" t="s">
        <v>443</v>
      </c>
      <c r="C60" s="312" t="s">
        <v>310</v>
      </c>
      <c r="D60" s="316"/>
      <c r="E60" s="485">
        <v>522</v>
      </c>
    </row>
    <row r="61" spans="1:5" ht="159" customHeight="1" thickBot="1" x14ac:dyDescent="0.3">
      <c r="A61" s="277"/>
      <c r="B61" s="315" t="s">
        <v>309</v>
      </c>
      <c r="C61" s="312" t="s">
        <v>308</v>
      </c>
      <c r="D61" s="316"/>
      <c r="E61" s="485">
        <v>522</v>
      </c>
    </row>
    <row r="62" spans="1:5" ht="60" customHeight="1" thickBot="1" x14ac:dyDescent="0.3">
      <c r="A62" s="277"/>
      <c r="B62" s="315" t="s">
        <v>122</v>
      </c>
      <c r="C62" s="312" t="s">
        <v>308</v>
      </c>
      <c r="D62" s="316" t="s">
        <v>119</v>
      </c>
      <c r="E62" s="485">
        <v>522</v>
      </c>
    </row>
    <row r="63" spans="1:5" ht="95.25" customHeight="1" thickBot="1" x14ac:dyDescent="0.3">
      <c r="A63" s="173" t="s">
        <v>50</v>
      </c>
      <c r="B63" s="256" t="s">
        <v>301</v>
      </c>
      <c r="C63" s="234" t="s">
        <v>300</v>
      </c>
      <c r="D63" s="232"/>
      <c r="E63" s="233">
        <f>E67+E71+E75+E81</f>
        <v>926.7</v>
      </c>
    </row>
    <row r="64" spans="1:5" ht="184.5" customHeight="1" thickBot="1" x14ac:dyDescent="0.3">
      <c r="A64" s="173"/>
      <c r="B64" s="315" t="s">
        <v>299</v>
      </c>
      <c r="C64" s="312" t="s">
        <v>298</v>
      </c>
      <c r="D64" s="316"/>
      <c r="E64" s="313">
        <v>76.2</v>
      </c>
    </row>
    <row r="65" spans="1:5" s="30" customFormat="1" ht="161.25" customHeight="1" thickBot="1" x14ac:dyDescent="0.3">
      <c r="A65" s="277"/>
      <c r="B65" s="315" t="s">
        <v>297</v>
      </c>
      <c r="C65" s="312" t="s">
        <v>295</v>
      </c>
      <c r="D65" s="316"/>
      <c r="E65" s="338">
        <v>76.2</v>
      </c>
    </row>
    <row r="66" spans="1:5" ht="177" customHeight="1" thickBot="1" x14ac:dyDescent="0.3">
      <c r="A66" s="277"/>
      <c r="B66" s="513" t="s">
        <v>294</v>
      </c>
      <c r="C66" s="514" t="s">
        <v>552</v>
      </c>
      <c r="D66" s="515"/>
      <c r="E66" s="516">
        <v>76.2</v>
      </c>
    </row>
    <row r="67" spans="1:5" ht="39" customHeight="1" thickBot="1" x14ac:dyDescent="0.3">
      <c r="A67" s="277"/>
      <c r="B67" s="315" t="s">
        <v>279</v>
      </c>
      <c r="C67" s="208" t="s">
        <v>293</v>
      </c>
      <c r="D67" s="316" t="s">
        <v>277</v>
      </c>
      <c r="E67" s="338">
        <v>76.2</v>
      </c>
    </row>
    <row r="68" spans="1:5" ht="163.5" customHeight="1" thickBot="1" x14ac:dyDescent="0.3">
      <c r="A68" s="277"/>
      <c r="B68" s="315" t="s">
        <v>292</v>
      </c>
      <c r="C68" s="312" t="s">
        <v>291</v>
      </c>
      <c r="D68" s="316"/>
      <c r="E68" s="313">
        <v>155.80000000000001</v>
      </c>
    </row>
    <row r="69" spans="1:5" ht="174" customHeight="1" thickBot="1" x14ac:dyDescent="0.3">
      <c r="A69" s="277"/>
      <c r="B69" s="315" t="s">
        <v>290</v>
      </c>
      <c r="C69" s="312" t="s">
        <v>289</v>
      </c>
      <c r="D69" s="316"/>
      <c r="E69" s="338">
        <v>155.80000000000001</v>
      </c>
    </row>
    <row r="70" spans="1:5" ht="165.75" customHeight="1" thickBot="1" x14ac:dyDescent="0.3">
      <c r="A70" s="277"/>
      <c r="B70" s="513" t="s">
        <v>442</v>
      </c>
      <c r="C70" s="514" t="s">
        <v>285</v>
      </c>
      <c r="D70" s="515"/>
      <c r="E70" s="516">
        <v>155.80000000000001</v>
      </c>
    </row>
    <row r="71" spans="1:5" ht="33" customHeight="1" thickBot="1" x14ac:dyDescent="0.3">
      <c r="A71" s="277"/>
      <c r="B71" s="315" t="s">
        <v>279</v>
      </c>
      <c r="C71" s="208" t="s">
        <v>285</v>
      </c>
      <c r="D71" s="316" t="s">
        <v>277</v>
      </c>
      <c r="E71" s="338">
        <v>155.80000000000001</v>
      </c>
    </row>
    <row r="72" spans="1:5" ht="169.5" customHeight="1" thickBot="1" x14ac:dyDescent="0.3">
      <c r="A72" s="314"/>
      <c r="B72" s="315" t="s">
        <v>284</v>
      </c>
      <c r="C72" s="312" t="s">
        <v>283</v>
      </c>
      <c r="D72" s="316"/>
      <c r="E72" s="313">
        <v>187.8</v>
      </c>
    </row>
    <row r="73" spans="1:5" ht="165.75" customHeight="1" thickBot="1" x14ac:dyDescent="0.3">
      <c r="A73" s="314"/>
      <c r="B73" s="315" t="s">
        <v>282</v>
      </c>
      <c r="C73" s="312" t="s">
        <v>281</v>
      </c>
      <c r="D73" s="316"/>
      <c r="E73" s="338">
        <v>187.8</v>
      </c>
    </row>
    <row r="74" spans="1:5" s="30" customFormat="1" ht="172.5" customHeight="1" thickBot="1" x14ac:dyDescent="0.3">
      <c r="A74" s="314"/>
      <c r="B74" s="513" t="s">
        <v>280</v>
      </c>
      <c r="C74" s="514" t="s">
        <v>557</v>
      </c>
      <c r="D74" s="515"/>
      <c r="E74" s="516">
        <v>187.8</v>
      </c>
    </row>
    <row r="75" spans="1:5" ht="37.5" customHeight="1" thickBot="1" x14ac:dyDescent="0.3">
      <c r="A75" s="314"/>
      <c r="B75" s="315" t="s">
        <v>279</v>
      </c>
      <c r="C75" s="208" t="s">
        <v>278</v>
      </c>
      <c r="D75" s="316" t="s">
        <v>277</v>
      </c>
      <c r="E75" s="338">
        <v>187.8</v>
      </c>
    </row>
    <row r="76" spans="1:5" ht="135" customHeight="1" thickBot="1" x14ac:dyDescent="0.3">
      <c r="A76" s="314"/>
      <c r="B76" s="315" t="s">
        <v>276</v>
      </c>
      <c r="C76" s="312" t="s">
        <v>275</v>
      </c>
      <c r="D76" s="316"/>
      <c r="E76" s="313">
        <v>506.9</v>
      </c>
    </row>
    <row r="77" spans="1:5" ht="141.75" customHeight="1" thickBot="1" x14ac:dyDescent="0.3">
      <c r="A77" s="314"/>
      <c r="B77" s="315" t="s">
        <v>274</v>
      </c>
      <c r="C77" s="312" t="s">
        <v>273</v>
      </c>
      <c r="D77" s="316"/>
      <c r="E77" s="235">
        <v>506.9</v>
      </c>
    </row>
    <row r="78" spans="1:5" ht="141" customHeight="1" thickBot="1" x14ac:dyDescent="0.3">
      <c r="A78" s="277"/>
      <c r="B78" s="315" t="s">
        <v>271</v>
      </c>
      <c r="C78" s="312" t="s">
        <v>558</v>
      </c>
      <c r="D78" s="316"/>
      <c r="E78" s="235">
        <v>170</v>
      </c>
    </row>
    <row r="79" spans="1:5" ht="48.75" customHeight="1" thickBot="1" x14ac:dyDescent="0.3">
      <c r="A79" s="277"/>
      <c r="B79" s="315" t="s">
        <v>122</v>
      </c>
      <c r="C79" s="312" t="s">
        <v>272</v>
      </c>
      <c r="D79" s="316" t="s">
        <v>119</v>
      </c>
      <c r="E79" s="235">
        <v>170</v>
      </c>
    </row>
    <row r="80" spans="1:5" ht="140.25" customHeight="1" thickBot="1" x14ac:dyDescent="0.3">
      <c r="A80" s="277"/>
      <c r="B80" s="513" t="s">
        <v>271</v>
      </c>
      <c r="C80" s="515" t="s">
        <v>558</v>
      </c>
      <c r="D80" s="515"/>
      <c r="E80" s="517">
        <v>506.9</v>
      </c>
    </row>
    <row r="81" spans="1:5" ht="48.75" customHeight="1" thickBot="1" x14ac:dyDescent="0.3">
      <c r="A81" s="277"/>
      <c r="B81" s="341" t="s">
        <v>122</v>
      </c>
      <c r="C81" s="339" t="s">
        <v>484</v>
      </c>
      <c r="D81" s="337" t="s">
        <v>119</v>
      </c>
      <c r="E81" s="235">
        <v>506.9</v>
      </c>
    </row>
    <row r="82" spans="1:5" ht="150.75" customHeight="1" thickBot="1" x14ac:dyDescent="0.3">
      <c r="A82" s="277"/>
      <c r="B82" s="85" t="s">
        <v>523</v>
      </c>
      <c r="C82" s="83" t="s">
        <v>520</v>
      </c>
      <c r="D82" s="383"/>
      <c r="E82" s="235">
        <v>948.6</v>
      </c>
    </row>
    <row r="83" spans="1:5" ht="156" customHeight="1" thickBot="1" x14ac:dyDescent="0.3">
      <c r="A83" s="277"/>
      <c r="B83" s="85" t="s">
        <v>524</v>
      </c>
      <c r="C83" s="384" t="s">
        <v>559</v>
      </c>
      <c r="D83" s="380"/>
      <c r="E83" s="235">
        <v>948.6</v>
      </c>
    </row>
    <row r="84" spans="1:5" ht="48.75" customHeight="1" thickBot="1" x14ac:dyDescent="0.3">
      <c r="A84" s="277"/>
      <c r="B84" s="159" t="s">
        <v>122</v>
      </c>
      <c r="C84" s="381" t="s">
        <v>521</v>
      </c>
      <c r="D84" s="380" t="s">
        <v>119</v>
      </c>
      <c r="E84" s="235">
        <v>948.6</v>
      </c>
    </row>
    <row r="85" spans="1:5" ht="72" customHeight="1" thickBot="1" x14ac:dyDescent="0.3">
      <c r="A85" s="173" t="s">
        <v>52</v>
      </c>
      <c r="B85" s="324" t="s">
        <v>270</v>
      </c>
      <c r="C85" s="325" t="s">
        <v>269</v>
      </c>
      <c r="D85" s="232"/>
      <c r="E85" s="326">
        <f>E86+E89+E94+E97+E101</f>
        <v>1438.5</v>
      </c>
    </row>
    <row r="86" spans="1:5" ht="36" customHeight="1" thickBot="1" x14ac:dyDescent="0.3">
      <c r="A86" s="377"/>
      <c r="B86" s="84" t="s">
        <v>502</v>
      </c>
      <c r="C86" s="135" t="s">
        <v>503</v>
      </c>
      <c r="D86" s="232"/>
      <c r="E86" s="90">
        <v>1046.5</v>
      </c>
    </row>
    <row r="87" spans="1:5" ht="93" customHeight="1" thickBot="1" x14ac:dyDescent="0.3">
      <c r="A87" s="377"/>
      <c r="B87" s="159" t="s">
        <v>504</v>
      </c>
      <c r="C87" s="158" t="s">
        <v>505</v>
      </c>
      <c r="D87" s="232"/>
      <c r="E87" s="81">
        <v>1046.5</v>
      </c>
    </row>
    <row r="88" spans="1:5" ht="72" customHeight="1" thickBot="1" x14ac:dyDescent="0.3">
      <c r="A88" s="377"/>
      <c r="B88" s="159" t="s">
        <v>122</v>
      </c>
      <c r="C88" s="158" t="s">
        <v>505</v>
      </c>
      <c r="D88" s="383" t="s">
        <v>119</v>
      </c>
      <c r="E88" s="81">
        <v>1046.5</v>
      </c>
    </row>
    <row r="89" spans="1:5" ht="142.5" customHeight="1" thickBot="1" x14ac:dyDescent="0.3">
      <c r="A89" s="173"/>
      <c r="B89" s="315" t="s">
        <v>268</v>
      </c>
      <c r="C89" s="312" t="s">
        <v>267</v>
      </c>
      <c r="D89" s="316"/>
      <c r="E89" s="313">
        <v>70</v>
      </c>
    </row>
    <row r="90" spans="1:5" ht="144" customHeight="1" thickBot="1" x14ac:dyDescent="0.3">
      <c r="A90" s="277"/>
      <c r="B90" s="315" t="s">
        <v>441</v>
      </c>
      <c r="C90" s="312" t="s">
        <v>265</v>
      </c>
      <c r="D90" s="316"/>
      <c r="E90" s="313">
        <v>70</v>
      </c>
    </row>
    <row r="91" spans="1:5" ht="142.5" customHeight="1" thickBot="1" x14ac:dyDescent="0.3">
      <c r="A91" s="277"/>
      <c r="B91" s="315" t="s">
        <v>264</v>
      </c>
      <c r="C91" s="312" t="s">
        <v>263</v>
      </c>
      <c r="D91" s="316"/>
      <c r="E91" s="313">
        <v>70</v>
      </c>
    </row>
    <row r="92" spans="1:5" ht="69.75" customHeight="1" thickBot="1" x14ac:dyDescent="0.3">
      <c r="A92" s="277"/>
      <c r="B92" s="315" t="s">
        <v>122</v>
      </c>
      <c r="C92" s="312" t="s">
        <v>263</v>
      </c>
      <c r="D92" s="316" t="s">
        <v>119</v>
      </c>
      <c r="E92" s="313">
        <v>70</v>
      </c>
    </row>
    <row r="93" spans="1:5" ht="85.5" customHeight="1" thickBot="1" x14ac:dyDescent="0.3">
      <c r="A93" s="277"/>
      <c r="B93" s="315" t="s">
        <v>262</v>
      </c>
      <c r="C93" s="312" t="s">
        <v>261</v>
      </c>
      <c r="D93" s="316"/>
      <c r="E93" s="313">
        <v>10</v>
      </c>
    </row>
    <row r="94" spans="1:5" ht="92.25" customHeight="1" thickBot="1" x14ac:dyDescent="0.3">
      <c r="A94" s="277"/>
      <c r="B94" s="315" t="s">
        <v>260</v>
      </c>
      <c r="C94" s="312" t="s">
        <v>259</v>
      </c>
      <c r="D94" s="316"/>
      <c r="E94" s="313">
        <v>10</v>
      </c>
    </row>
    <row r="95" spans="1:5" ht="102.75" customHeight="1" thickBot="1" x14ac:dyDescent="0.3">
      <c r="A95" s="277"/>
      <c r="B95" s="315" t="s">
        <v>258</v>
      </c>
      <c r="C95" s="312" t="s">
        <v>257</v>
      </c>
      <c r="D95" s="316"/>
      <c r="E95" s="313">
        <v>10</v>
      </c>
    </row>
    <row r="96" spans="1:5" ht="54.75" customHeight="1" thickBot="1" x14ac:dyDescent="0.3">
      <c r="A96" s="277"/>
      <c r="B96" s="315" t="s">
        <v>122</v>
      </c>
      <c r="C96" s="312" t="s">
        <v>257</v>
      </c>
      <c r="D96" s="316" t="s">
        <v>119</v>
      </c>
      <c r="E96" s="313">
        <v>10</v>
      </c>
    </row>
    <row r="97" spans="1:5" ht="121.5" customHeight="1" thickBot="1" x14ac:dyDescent="0.3">
      <c r="A97" s="277"/>
      <c r="B97" s="315" t="s">
        <v>256</v>
      </c>
      <c r="C97" s="312" t="s">
        <v>255</v>
      </c>
      <c r="D97" s="316"/>
      <c r="E97" s="313">
        <v>12</v>
      </c>
    </row>
    <row r="98" spans="1:5" ht="135" customHeight="1" thickBot="1" x14ac:dyDescent="0.3">
      <c r="A98" s="277"/>
      <c r="B98" s="315" t="s">
        <v>254</v>
      </c>
      <c r="C98" s="312" t="s">
        <v>253</v>
      </c>
      <c r="D98" s="316"/>
      <c r="E98" s="485">
        <v>12</v>
      </c>
    </row>
    <row r="99" spans="1:5" ht="141" customHeight="1" thickBot="1" x14ac:dyDescent="0.3">
      <c r="A99" s="277"/>
      <c r="B99" s="315" t="s">
        <v>252</v>
      </c>
      <c r="C99" s="312" t="s">
        <v>251</v>
      </c>
      <c r="D99" s="316"/>
      <c r="E99" s="485">
        <v>12</v>
      </c>
    </row>
    <row r="100" spans="1:5" ht="43.5" customHeight="1" thickBot="1" x14ac:dyDescent="0.3">
      <c r="A100" s="173"/>
      <c r="B100" s="315" t="s">
        <v>122</v>
      </c>
      <c r="C100" s="312" t="s">
        <v>251</v>
      </c>
      <c r="D100" s="316" t="s">
        <v>119</v>
      </c>
      <c r="E100" s="485">
        <v>12</v>
      </c>
    </row>
    <row r="101" spans="1:5" s="30" customFormat="1" ht="112.5" customHeight="1" thickBot="1" x14ac:dyDescent="0.3">
      <c r="A101" s="173"/>
      <c r="B101" s="315" t="s">
        <v>237</v>
      </c>
      <c r="C101" s="312" t="s">
        <v>236</v>
      </c>
      <c r="D101" s="316"/>
      <c r="E101" s="313">
        <v>300</v>
      </c>
    </row>
    <row r="102" spans="1:5" ht="117.75" customHeight="1" thickBot="1" x14ac:dyDescent="0.3">
      <c r="A102" s="277"/>
      <c r="B102" s="315" t="s">
        <v>235</v>
      </c>
      <c r="C102" s="312" t="s">
        <v>234</v>
      </c>
      <c r="D102" s="316"/>
      <c r="E102" s="393">
        <v>300</v>
      </c>
    </row>
    <row r="103" spans="1:5" ht="123.75" customHeight="1" thickBot="1" x14ac:dyDescent="0.3">
      <c r="A103" s="277"/>
      <c r="B103" s="315" t="s">
        <v>233</v>
      </c>
      <c r="C103" s="312" t="s">
        <v>232</v>
      </c>
      <c r="D103" s="316"/>
      <c r="E103" s="393">
        <v>300</v>
      </c>
    </row>
    <row r="104" spans="1:5" ht="51" customHeight="1" thickBot="1" x14ac:dyDescent="0.3">
      <c r="A104" s="277"/>
      <c r="B104" s="315" t="s">
        <v>122</v>
      </c>
      <c r="C104" s="312" t="s">
        <v>232</v>
      </c>
      <c r="D104" s="316" t="s">
        <v>119</v>
      </c>
      <c r="E104" s="393">
        <v>300</v>
      </c>
    </row>
    <row r="105" spans="1:5" ht="87" customHeight="1" thickBot="1" x14ac:dyDescent="0.3">
      <c r="A105" s="173" t="s">
        <v>55</v>
      </c>
      <c r="B105" s="256" t="s">
        <v>250</v>
      </c>
      <c r="C105" s="234" t="s">
        <v>249</v>
      </c>
      <c r="D105" s="232"/>
      <c r="E105" s="233">
        <v>10</v>
      </c>
    </row>
    <row r="106" spans="1:5" ht="83.25" customHeight="1" thickBot="1" x14ac:dyDescent="0.3">
      <c r="A106" s="173"/>
      <c r="B106" s="315" t="s">
        <v>248</v>
      </c>
      <c r="C106" s="312" t="s">
        <v>247</v>
      </c>
      <c r="D106" s="316"/>
      <c r="E106" s="313">
        <v>10</v>
      </c>
    </row>
    <row r="107" spans="1:5" ht="93" customHeight="1" thickBot="1" x14ac:dyDescent="0.3">
      <c r="A107" s="277"/>
      <c r="B107" s="315" t="s">
        <v>440</v>
      </c>
      <c r="C107" s="312" t="s">
        <v>244</v>
      </c>
      <c r="D107" s="316"/>
      <c r="E107" s="313">
        <v>10</v>
      </c>
    </row>
    <row r="108" spans="1:5" ht="54" customHeight="1" thickBot="1" x14ac:dyDescent="0.3">
      <c r="A108" s="277"/>
      <c r="B108" s="315" t="s">
        <v>122</v>
      </c>
      <c r="C108" s="312" t="s">
        <v>244</v>
      </c>
      <c r="D108" s="316" t="s">
        <v>119</v>
      </c>
      <c r="E108" s="313">
        <v>10</v>
      </c>
    </row>
    <row r="109" spans="1:5" ht="68.25" customHeight="1" thickBot="1" x14ac:dyDescent="0.3">
      <c r="A109" s="327" t="s">
        <v>58</v>
      </c>
      <c r="B109" s="256" t="s">
        <v>243</v>
      </c>
      <c r="C109" s="234" t="s">
        <v>242</v>
      </c>
      <c r="D109" s="232"/>
      <c r="E109" s="233">
        <v>10</v>
      </c>
    </row>
    <row r="110" spans="1:5" ht="93.75" customHeight="1" thickBot="1" x14ac:dyDescent="0.3">
      <c r="A110" s="173"/>
      <c r="B110" s="315" t="s">
        <v>241</v>
      </c>
      <c r="C110" s="312" t="s">
        <v>240</v>
      </c>
      <c r="D110" s="316"/>
      <c r="E110" s="313">
        <v>10</v>
      </c>
    </row>
    <row r="111" spans="1:5" ht="91.5" customHeight="1" thickBot="1" x14ac:dyDescent="0.3">
      <c r="A111" s="277"/>
      <c r="B111" s="315" t="s">
        <v>239</v>
      </c>
      <c r="C111" s="312" t="s">
        <v>238</v>
      </c>
      <c r="D111" s="316"/>
      <c r="E111" s="313">
        <v>10</v>
      </c>
    </row>
    <row r="112" spans="1:5" ht="51.75" customHeight="1" thickBot="1" x14ac:dyDescent="0.3">
      <c r="A112" s="277"/>
      <c r="B112" s="315" t="s">
        <v>122</v>
      </c>
      <c r="C112" s="312" t="s">
        <v>238</v>
      </c>
      <c r="D112" s="316" t="s">
        <v>119</v>
      </c>
      <c r="E112" s="313">
        <v>10</v>
      </c>
    </row>
    <row r="113" spans="1:5" ht="75" customHeight="1" thickBot="1" x14ac:dyDescent="0.3">
      <c r="A113" s="173" t="s">
        <v>439</v>
      </c>
      <c r="B113" s="328" t="s">
        <v>438</v>
      </c>
      <c r="C113" s="234" t="s">
        <v>230</v>
      </c>
      <c r="D113" s="232"/>
      <c r="E113" s="233">
        <f>E117+E116</f>
        <v>39253.800000000003</v>
      </c>
    </row>
    <row r="114" spans="1:5" ht="90.75" customHeight="1" thickBot="1" x14ac:dyDescent="0.3">
      <c r="A114" s="173"/>
      <c r="B114" s="217" t="s">
        <v>229</v>
      </c>
      <c r="C114" s="312" t="s">
        <v>228</v>
      </c>
      <c r="D114" s="316"/>
      <c r="E114" s="233">
        <v>266.5</v>
      </c>
    </row>
    <row r="115" spans="1:5" ht="86.25" customHeight="1" thickBot="1" x14ac:dyDescent="0.3">
      <c r="A115" s="277"/>
      <c r="B115" s="217" t="s">
        <v>227</v>
      </c>
      <c r="C115" s="312" t="s">
        <v>225</v>
      </c>
      <c r="D115" s="316"/>
      <c r="E115" s="233">
        <v>266.5</v>
      </c>
    </row>
    <row r="116" spans="1:5" ht="53.25" customHeight="1" thickBot="1" x14ac:dyDescent="0.3">
      <c r="A116" s="277"/>
      <c r="B116" s="315" t="s">
        <v>122</v>
      </c>
      <c r="C116" s="312" t="s">
        <v>225</v>
      </c>
      <c r="D116" s="316" t="s">
        <v>119</v>
      </c>
      <c r="E116" s="233">
        <v>266.5</v>
      </c>
    </row>
    <row r="117" spans="1:5" ht="138" customHeight="1" thickBot="1" x14ac:dyDescent="0.3">
      <c r="A117" s="277"/>
      <c r="B117" s="85" t="s">
        <v>511</v>
      </c>
      <c r="C117" s="83" t="s">
        <v>501</v>
      </c>
      <c r="D117" s="375" t="s">
        <v>119</v>
      </c>
      <c r="E117" s="105">
        <v>38987.300000000003</v>
      </c>
    </row>
    <row r="118" spans="1:5" ht="84.75" customHeight="1" thickBot="1" x14ac:dyDescent="0.3">
      <c r="A118" s="327" t="s">
        <v>437</v>
      </c>
      <c r="B118" s="256" t="s">
        <v>224</v>
      </c>
      <c r="C118" s="234" t="s">
        <v>223</v>
      </c>
      <c r="D118" s="232"/>
      <c r="E118" s="233">
        <v>10</v>
      </c>
    </row>
    <row r="119" spans="1:5" s="30" customFormat="1" ht="97.5" customHeight="1" thickBot="1" x14ac:dyDescent="0.3">
      <c r="A119" s="173"/>
      <c r="B119" s="315" t="s">
        <v>222</v>
      </c>
      <c r="C119" s="312" t="s">
        <v>220</v>
      </c>
      <c r="D119" s="316"/>
      <c r="E119" s="313">
        <v>10</v>
      </c>
    </row>
    <row r="120" spans="1:5" ht="74.25" customHeight="1" thickBot="1" x14ac:dyDescent="0.3">
      <c r="A120" s="277"/>
      <c r="B120" s="315" t="s">
        <v>219</v>
      </c>
      <c r="C120" s="312" t="s">
        <v>217</v>
      </c>
      <c r="D120" s="316"/>
      <c r="E120" s="313">
        <v>10</v>
      </c>
    </row>
    <row r="121" spans="1:5" ht="58.5" customHeight="1" thickBot="1" x14ac:dyDescent="0.3">
      <c r="A121" s="277"/>
      <c r="B121" s="315" t="s">
        <v>122</v>
      </c>
      <c r="C121" s="312" t="s">
        <v>217</v>
      </c>
      <c r="D121" s="316" t="s">
        <v>119</v>
      </c>
      <c r="E121" s="313">
        <v>10</v>
      </c>
    </row>
    <row r="122" spans="1:5" ht="93" customHeight="1" thickBot="1" x14ac:dyDescent="0.3">
      <c r="A122" s="173" t="s">
        <v>436</v>
      </c>
      <c r="B122" s="256" t="s">
        <v>448</v>
      </c>
      <c r="C122" s="234" t="s">
        <v>216</v>
      </c>
      <c r="D122" s="232"/>
      <c r="E122" s="233">
        <f>E125+E128</f>
        <v>1429.4</v>
      </c>
    </row>
    <row r="123" spans="1:5" s="30" customFormat="1" ht="88.5" customHeight="1" thickBot="1" x14ac:dyDescent="0.3">
      <c r="A123" s="173"/>
      <c r="B123" s="315" t="s">
        <v>446</v>
      </c>
      <c r="C123" s="312" t="s">
        <v>215</v>
      </c>
      <c r="D123" s="316"/>
      <c r="E123" s="313">
        <v>584.29999999999995</v>
      </c>
    </row>
    <row r="124" spans="1:5" ht="95.25" customHeight="1" thickBot="1" x14ac:dyDescent="0.3">
      <c r="A124" s="277"/>
      <c r="B124" s="315" t="s">
        <v>447</v>
      </c>
      <c r="C124" s="312" t="s">
        <v>213</v>
      </c>
      <c r="D124" s="316"/>
      <c r="E124" s="485">
        <v>584.29999999999995</v>
      </c>
    </row>
    <row r="125" spans="1:5" ht="48.75" customHeight="1" thickBot="1" x14ac:dyDescent="0.3">
      <c r="A125" s="277"/>
      <c r="B125" s="315" t="s">
        <v>122</v>
      </c>
      <c r="C125" s="312" t="s">
        <v>213</v>
      </c>
      <c r="D125" s="316" t="s">
        <v>119</v>
      </c>
      <c r="E125" s="485">
        <v>584.29999999999995</v>
      </c>
    </row>
    <row r="126" spans="1:5" ht="35.25" customHeight="1" thickBot="1" x14ac:dyDescent="0.3">
      <c r="A126" s="277"/>
      <c r="B126" s="114" t="s">
        <v>502</v>
      </c>
      <c r="C126" s="83" t="s">
        <v>361</v>
      </c>
      <c r="D126" s="416"/>
      <c r="E126" s="417">
        <v>845.1</v>
      </c>
    </row>
    <row r="127" spans="1:5" ht="41.25" customHeight="1" thickBot="1" x14ac:dyDescent="0.3">
      <c r="A127" s="277"/>
      <c r="B127" s="114" t="s">
        <v>576</v>
      </c>
      <c r="C127" s="83" t="s">
        <v>359</v>
      </c>
      <c r="D127" s="483"/>
      <c r="E127" s="485">
        <v>845.1</v>
      </c>
    </row>
    <row r="128" spans="1:5" ht="60" customHeight="1" thickBot="1" x14ac:dyDescent="0.3">
      <c r="A128" s="277"/>
      <c r="B128" s="418" t="s">
        <v>122</v>
      </c>
      <c r="C128" s="83" t="s">
        <v>359</v>
      </c>
      <c r="D128" s="416" t="s">
        <v>119</v>
      </c>
      <c r="E128" s="485">
        <v>845.1</v>
      </c>
    </row>
    <row r="129" spans="1:7" ht="73.5" customHeight="1" thickBot="1" x14ac:dyDescent="0.3">
      <c r="A129" s="173" t="s">
        <v>435</v>
      </c>
      <c r="B129" s="329" t="s">
        <v>212</v>
      </c>
      <c r="C129" s="234" t="s">
        <v>211</v>
      </c>
      <c r="D129" s="232"/>
      <c r="E129" s="233">
        <f>E133+E137+E141+E146+E148+E142</f>
        <v>3605.68</v>
      </c>
    </row>
    <row r="130" spans="1:7" s="30" customFormat="1" ht="100.5" customHeight="1" thickBot="1" x14ac:dyDescent="0.3">
      <c r="A130" s="173"/>
      <c r="B130" s="236" t="s">
        <v>210</v>
      </c>
      <c r="C130" s="312" t="s">
        <v>209</v>
      </c>
      <c r="D130" s="316"/>
      <c r="E130" s="313">
        <v>1877</v>
      </c>
      <c r="G130" s="30" t="s">
        <v>581</v>
      </c>
    </row>
    <row r="131" spans="1:7" ht="123" customHeight="1" thickBot="1" x14ac:dyDescent="0.3">
      <c r="A131" s="277"/>
      <c r="B131" s="322" t="s">
        <v>208</v>
      </c>
      <c r="C131" s="312" t="s">
        <v>207</v>
      </c>
      <c r="D131" s="316"/>
      <c r="E131" s="417">
        <v>1877</v>
      </c>
    </row>
    <row r="132" spans="1:7" ht="117" customHeight="1" thickBot="1" x14ac:dyDescent="0.3">
      <c r="A132" s="277"/>
      <c r="B132" s="322" t="s">
        <v>206</v>
      </c>
      <c r="C132" s="312" t="s">
        <v>205</v>
      </c>
      <c r="D132" s="316"/>
      <c r="E132" s="417">
        <v>1877</v>
      </c>
    </row>
    <row r="133" spans="1:7" ht="54.75" customHeight="1" thickBot="1" x14ac:dyDescent="0.3">
      <c r="A133" s="277"/>
      <c r="B133" s="322" t="s">
        <v>122</v>
      </c>
      <c r="C133" s="312" t="s">
        <v>205</v>
      </c>
      <c r="D133" s="316" t="s">
        <v>119</v>
      </c>
      <c r="E133" s="417">
        <v>1877</v>
      </c>
    </row>
    <row r="134" spans="1:7" s="30" customFormat="1" ht="117" customHeight="1" thickBot="1" x14ac:dyDescent="0.3">
      <c r="A134" s="277"/>
      <c r="B134" s="236" t="s">
        <v>204</v>
      </c>
      <c r="C134" s="312" t="s">
        <v>203</v>
      </c>
      <c r="D134" s="316"/>
      <c r="E134" s="313">
        <v>120</v>
      </c>
    </row>
    <row r="135" spans="1:7" ht="138" customHeight="1" thickBot="1" x14ac:dyDescent="0.3">
      <c r="A135" s="277"/>
      <c r="B135" s="236" t="s">
        <v>396</v>
      </c>
      <c r="C135" s="312" t="s">
        <v>200</v>
      </c>
      <c r="D135" s="316"/>
      <c r="E135" s="313">
        <v>120</v>
      </c>
    </row>
    <row r="136" spans="1:7" ht="138.75" customHeight="1" thickBot="1" x14ac:dyDescent="0.3">
      <c r="A136" s="277"/>
      <c r="B136" s="236" t="s">
        <v>199</v>
      </c>
      <c r="C136" s="312" t="s">
        <v>198</v>
      </c>
      <c r="D136" s="316"/>
      <c r="E136" s="313">
        <v>120</v>
      </c>
    </row>
    <row r="137" spans="1:7" ht="53.25" customHeight="1" thickBot="1" x14ac:dyDescent="0.3">
      <c r="A137" s="277"/>
      <c r="B137" s="315" t="s">
        <v>122</v>
      </c>
      <c r="C137" s="312" t="s">
        <v>198</v>
      </c>
      <c r="D137" s="316" t="s">
        <v>119</v>
      </c>
      <c r="E137" s="313">
        <v>120</v>
      </c>
    </row>
    <row r="138" spans="1:7" s="30" customFormat="1" ht="126" customHeight="1" thickBot="1" x14ac:dyDescent="0.3">
      <c r="A138" s="277"/>
      <c r="B138" s="236" t="s">
        <v>468</v>
      </c>
      <c r="C138" s="312" t="s">
        <v>197</v>
      </c>
      <c r="D138" s="316"/>
      <c r="E138" s="313">
        <v>71</v>
      </c>
    </row>
    <row r="139" spans="1:7" ht="140.25" customHeight="1" thickBot="1" x14ac:dyDescent="0.3">
      <c r="A139" s="277"/>
      <c r="B139" s="236" t="s">
        <v>469</v>
      </c>
      <c r="C139" s="312" t="s">
        <v>196</v>
      </c>
      <c r="D139" s="316"/>
      <c r="E139" s="485">
        <v>71</v>
      </c>
    </row>
    <row r="140" spans="1:7" ht="130.5" customHeight="1" thickBot="1" x14ac:dyDescent="0.3">
      <c r="A140" s="277"/>
      <c r="B140" s="236" t="s">
        <v>464</v>
      </c>
      <c r="C140" s="312" t="s">
        <v>195</v>
      </c>
      <c r="D140" s="316"/>
      <c r="E140" s="485">
        <v>71</v>
      </c>
    </row>
    <row r="141" spans="1:7" ht="48" customHeight="1" thickBot="1" x14ac:dyDescent="0.3">
      <c r="A141" s="277"/>
      <c r="B141" s="236" t="s">
        <v>122</v>
      </c>
      <c r="C141" s="312" t="s">
        <v>195</v>
      </c>
      <c r="D141" s="316" t="s">
        <v>119</v>
      </c>
      <c r="E141" s="485">
        <v>71</v>
      </c>
    </row>
    <row r="142" spans="1:7" ht="58.5" customHeight="1" thickBot="1" x14ac:dyDescent="0.3">
      <c r="A142" s="277"/>
      <c r="B142" s="84" t="s">
        <v>572</v>
      </c>
      <c r="C142" s="486" t="s">
        <v>195</v>
      </c>
      <c r="D142" s="483" t="s">
        <v>571</v>
      </c>
      <c r="E142" s="485">
        <v>467.68</v>
      </c>
    </row>
    <row r="143" spans="1:7" s="30" customFormat="1" ht="119.25" customHeight="1" thickBot="1" x14ac:dyDescent="0.3">
      <c r="A143" s="277"/>
      <c r="B143" s="315" t="s">
        <v>194</v>
      </c>
      <c r="C143" s="312" t="s">
        <v>193</v>
      </c>
      <c r="D143" s="316"/>
      <c r="E143" s="235">
        <v>570</v>
      </c>
    </row>
    <row r="144" spans="1:7" ht="127.5" customHeight="1" thickBot="1" x14ac:dyDescent="0.3">
      <c r="A144" s="277"/>
      <c r="B144" s="315" t="s">
        <v>192</v>
      </c>
      <c r="C144" s="312" t="s">
        <v>191</v>
      </c>
      <c r="D144" s="316"/>
      <c r="E144" s="235">
        <v>570</v>
      </c>
    </row>
    <row r="145" spans="1:5" ht="117.75" customHeight="1" thickBot="1" x14ac:dyDescent="0.3">
      <c r="A145" s="277"/>
      <c r="B145" s="409" t="s">
        <v>531</v>
      </c>
      <c r="C145" s="407" t="s">
        <v>529</v>
      </c>
      <c r="D145" s="316"/>
      <c r="E145" s="235">
        <v>570</v>
      </c>
    </row>
    <row r="146" spans="1:5" ht="66.75" customHeight="1" thickBot="1" x14ac:dyDescent="0.3">
      <c r="A146" s="277"/>
      <c r="B146" s="315" t="s">
        <v>122</v>
      </c>
      <c r="C146" s="407" t="s">
        <v>529</v>
      </c>
      <c r="D146" s="316" t="s">
        <v>119</v>
      </c>
      <c r="E146" s="235">
        <v>570</v>
      </c>
    </row>
    <row r="147" spans="1:5" ht="66.75" customHeight="1" thickBot="1" x14ac:dyDescent="0.3">
      <c r="A147" s="277"/>
      <c r="B147" s="412" t="s">
        <v>530</v>
      </c>
      <c r="C147" s="407" t="s">
        <v>528</v>
      </c>
      <c r="D147" s="406"/>
      <c r="E147" s="235">
        <v>500</v>
      </c>
    </row>
    <row r="148" spans="1:5" ht="66.75" customHeight="1" thickBot="1" x14ac:dyDescent="0.3">
      <c r="A148" s="277"/>
      <c r="B148" s="409" t="s">
        <v>122</v>
      </c>
      <c r="C148" s="407" t="s">
        <v>528</v>
      </c>
      <c r="D148" s="406" t="s">
        <v>119</v>
      </c>
      <c r="E148" s="235">
        <v>500</v>
      </c>
    </row>
    <row r="149" spans="1:5" ht="75.75" customHeight="1" thickBot="1" x14ac:dyDescent="0.3">
      <c r="A149" s="173" t="s">
        <v>434</v>
      </c>
      <c r="B149" s="256" t="s">
        <v>180</v>
      </c>
      <c r="C149" s="234" t="s">
        <v>179</v>
      </c>
      <c r="D149" s="232"/>
      <c r="E149" s="233">
        <f>E153+E157+E160+E167+E171</f>
        <v>9668.9</v>
      </c>
    </row>
    <row r="150" spans="1:5" ht="97.5" customHeight="1" thickBot="1" x14ac:dyDescent="0.3">
      <c r="A150" s="173"/>
      <c r="B150" s="315" t="s">
        <v>178</v>
      </c>
      <c r="C150" s="312" t="s">
        <v>177</v>
      </c>
      <c r="D150" s="316"/>
      <c r="E150" s="313">
        <v>482.8</v>
      </c>
    </row>
    <row r="151" spans="1:5" ht="57.75" customHeight="1" thickBot="1" x14ac:dyDescent="0.3">
      <c r="A151" s="277"/>
      <c r="B151" s="315" t="s">
        <v>176</v>
      </c>
      <c r="C151" s="312" t="s">
        <v>175</v>
      </c>
      <c r="D151" s="316"/>
      <c r="E151" s="313">
        <v>482.8</v>
      </c>
    </row>
    <row r="152" spans="1:5" ht="57.75" customHeight="1" thickBot="1" x14ac:dyDescent="0.3">
      <c r="A152" s="314"/>
      <c r="B152" s="217" t="s">
        <v>163</v>
      </c>
      <c r="C152" s="312" t="s">
        <v>174</v>
      </c>
      <c r="D152" s="316"/>
      <c r="E152" s="313">
        <v>482.8</v>
      </c>
    </row>
    <row r="153" spans="1:5" ht="118.5" customHeight="1" thickBot="1" x14ac:dyDescent="0.3">
      <c r="A153" s="314"/>
      <c r="B153" s="315" t="s">
        <v>162</v>
      </c>
      <c r="C153" s="312" t="s">
        <v>174</v>
      </c>
      <c r="D153" s="316" t="s">
        <v>159</v>
      </c>
      <c r="E153" s="313">
        <v>482.8</v>
      </c>
    </row>
    <row r="154" spans="1:5" ht="108.75" customHeight="1" thickBot="1" x14ac:dyDescent="0.3">
      <c r="A154" s="314"/>
      <c r="B154" s="315" t="s">
        <v>173</v>
      </c>
      <c r="C154" s="312" t="s">
        <v>172</v>
      </c>
      <c r="D154" s="316"/>
      <c r="E154" s="330">
        <v>20</v>
      </c>
    </row>
    <row r="155" spans="1:5" ht="120.75" customHeight="1" thickBot="1" x14ac:dyDescent="0.3">
      <c r="A155" s="314"/>
      <c r="B155" s="315" t="s">
        <v>171</v>
      </c>
      <c r="C155" s="312" t="s">
        <v>170</v>
      </c>
      <c r="D155" s="316"/>
      <c r="E155" s="276">
        <v>20</v>
      </c>
    </row>
    <row r="156" spans="1:5" ht="114" customHeight="1" thickBot="1" x14ac:dyDescent="0.3">
      <c r="A156" s="314"/>
      <c r="B156" s="315" t="s">
        <v>169</v>
      </c>
      <c r="C156" s="312" t="s">
        <v>168</v>
      </c>
      <c r="D156" s="316"/>
      <c r="E156" s="276">
        <v>20</v>
      </c>
    </row>
    <row r="157" spans="1:5" ht="58.5" customHeight="1" thickBot="1" x14ac:dyDescent="0.3">
      <c r="A157" s="314"/>
      <c r="B157" s="315" t="s">
        <v>122</v>
      </c>
      <c r="C157" s="312" t="s">
        <v>168</v>
      </c>
      <c r="D157" s="316" t="s">
        <v>119</v>
      </c>
      <c r="E157" s="235">
        <v>20</v>
      </c>
    </row>
    <row r="158" spans="1:5" ht="91.5" customHeight="1" thickBot="1" x14ac:dyDescent="0.3">
      <c r="A158" s="314"/>
      <c r="B158" s="315" t="s">
        <v>167</v>
      </c>
      <c r="C158" s="312" t="s">
        <v>166</v>
      </c>
      <c r="D158" s="316"/>
      <c r="E158" s="235">
        <f>E159</f>
        <v>8973.1</v>
      </c>
    </row>
    <row r="159" spans="1:5" ht="117" customHeight="1" thickBot="1" x14ac:dyDescent="0.3">
      <c r="A159" s="314"/>
      <c r="B159" s="315" t="s">
        <v>165</v>
      </c>
      <c r="C159" s="312" t="s">
        <v>164</v>
      </c>
      <c r="D159" s="316"/>
      <c r="E159" s="235">
        <f>E160</f>
        <v>8973.1</v>
      </c>
    </row>
    <row r="160" spans="1:5" s="30" customFormat="1" ht="59.25" customHeight="1" thickBot="1" x14ac:dyDescent="0.3">
      <c r="A160" s="314"/>
      <c r="B160" s="217" t="s">
        <v>163</v>
      </c>
      <c r="C160" s="312" t="s">
        <v>160</v>
      </c>
      <c r="D160" s="316"/>
      <c r="E160" s="235">
        <f>E161+E162+E163</f>
        <v>8973.1</v>
      </c>
    </row>
    <row r="161" spans="1:6" ht="101.25" customHeight="1" thickBot="1" x14ac:dyDescent="0.3">
      <c r="A161" s="314"/>
      <c r="B161" s="315" t="s">
        <v>162</v>
      </c>
      <c r="C161" s="312" t="s">
        <v>160</v>
      </c>
      <c r="D161" s="316" t="s">
        <v>159</v>
      </c>
      <c r="E161" s="313">
        <v>7871.1</v>
      </c>
    </row>
    <row r="162" spans="1:6" ht="63" customHeight="1" thickBot="1" x14ac:dyDescent="0.3">
      <c r="A162" s="314"/>
      <c r="B162" s="315" t="s">
        <v>122</v>
      </c>
      <c r="C162" s="312" t="s">
        <v>160</v>
      </c>
      <c r="D162" s="316" t="s">
        <v>119</v>
      </c>
      <c r="E162" s="313">
        <v>1042</v>
      </c>
    </row>
    <row r="163" spans="1:6" ht="40.5" customHeight="1" thickBot="1" x14ac:dyDescent="0.3">
      <c r="A163" s="314"/>
      <c r="B163" s="315" t="s">
        <v>161</v>
      </c>
      <c r="C163" s="312" t="s">
        <v>160</v>
      </c>
      <c r="D163" s="316" t="s">
        <v>426</v>
      </c>
      <c r="E163" s="235">
        <v>60</v>
      </c>
    </row>
    <row r="164" spans="1:6" ht="107.25" customHeight="1" thickBot="1" x14ac:dyDescent="0.3">
      <c r="A164" s="314"/>
      <c r="B164" s="209" t="s">
        <v>158</v>
      </c>
      <c r="C164" s="208" t="s">
        <v>157</v>
      </c>
      <c r="D164" s="316"/>
      <c r="E164" s="313">
        <v>150</v>
      </c>
    </row>
    <row r="165" spans="1:6" ht="108" customHeight="1" thickBot="1" x14ac:dyDescent="0.3">
      <c r="A165" s="314"/>
      <c r="B165" s="209" t="s">
        <v>156</v>
      </c>
      <c r="C165" s="208" t="s">
        <v>155</v>
      </c>
      <c r="D165" s="316"/>
      <c r="E165" s="313">
        <v>150</v>
      </c>
      <c r="F165" s="121"/>
    </row>
    <row r="166" spans="1:6" ht="105.75" customHeight="1" thickBot="1" x14ac:dyDescent="0.3">
      <c r="A166" s="314"/>
      <c r="B166" s="209" t="s">
        <v>154</v>
      </c>
      <c r="C166" s="208" t="s">
        <v>153</v>
      </c>
      <c r="D166" s="316"/>
      <c r="E166" s="313">
        <v>150</v>
      </c>
    </row>
    <row r="167" spans="1:6" ht="46.5" customHeight="1" thickBot="1" x14ac:dyDescent="0.3">
      <c r="A167" s="314"/>
      <c r="B167" s="315" t="s">
        <v>122</v>
      </c>
      <c r="C167" s="208" t="s">
        <v>153</v>
      </c>
      <c r="D167" s="316" t="s">
        <v>119</v>
      </c>
      <c r="E167" s="313">
        <v>150</v>
      </c>
    </row>
    <row r="168" spans="1:6" ht="108.75" customHeight="1" thickBot="1" x14ac:dyDescent="0.3">
      <c r="A168" s="314"/>
      <c r="B168" s="315" t="s">
        <v>433</v>
      </c>
      <c r="C168" s="208" t="s">
        <v>151</v>
      </c>
      <c r="D168" s="316"/>
      <c r="E168" s="313">
        <v>43</v>
      </c>
    </row>
    <row r="169" spans="1:6" ht="123" customHeight="1" thickBot="1" x14ac:dyDescent="0.3">
      <c r="A169" s="314"/>
      <c r="B169" s="315" t="s">
        <v>394</v>
      </c>
      <c r="C169" s="208" t="s">
        <v>149</v>
      </c>
      <c r="D169" s="316"/>
      <c r="E169" s="393">
        <v>43</v>
      </c>
    </row>
    <row r="170" spans="1:6" ht="114" customHeight="1" thickBot="1" x14ac:dyDescent="0.3">
      <c r="A170" s="314"/>
      <c r="B170" s="315" t="s">
        <v>393</v>
      </c>
      <c r="C170" s="208" t="s">
        <v>146</v>
      </c>
      <c r="D170" s="316"/>
      <c r="E170" s="393">
        <v>43</v>
      </c>
    </row>
    <row r="171" spans="1:6" ht="60.75" customHeight="1" thickBot="1" x14ac:dyDescent="0.3">
      <c r="A171" s="314"/>
      <c r="B171" s="471" t="s">
        <v>122</v>
      </c>
      <c r="C171" s="208" t="s">
        <v>146</v>
      </c>
      <c r="D171" s="316" t="s">
        <v>119</v>
      </c>
      <c r="E171" s="393">
        <v>43</v>
      </c>
    </row>
    <row r="172" spans="1:6" ht="69.75" customHeight="1" thickBot="1" x14ac:dyDescent="0.3">
      <c r="A172" s="176" t="s">
        <v>432</v>
      </c>
      <c r="B172" s="324" t="s">
        <v>28</v>
      </c>
      <c r="C172" s="234"/>
      <c r="D172" s="232"/>
      <c r="E172" s="233">
        <v>756.2</v>
      </c>
    </row>
    <row r="173" spans="1:6" ht="80.25" customHeight="1" thickBot="1" x14ac:dyDescent="0.3">
      <c r="A173" s="314"/>
      <c r="B173" s="256" t="s">
        <v>386</v>
      </c>
      <c r="C173" s="234" t="s">
        <v>385</v>
      </c>
      <c r="D173" s="232"/>
      <c r="E173" s="233">
        <v>756.2</v>
      </c>
    </row>
    <row r="174" spans="1:6" ht="97.5" customHeight="1" thickBot="1" x14ac:dyDescent="0.3">
      <c r="A174" s="314"/>
      <c r="B174" s="315" t="s">
        <v>384</v>
      </c>
      <c r="C174" s="312" t="s">
        <v>383</v>
      </c>
      <c r="D174" s="316"/>
      <c r="E174" s="313">
        <v>756.2</v>
      </c>
    </row>
    <row r="175" spans="1:6" ht="46.5" customHeight="1" thickBot="1" x14ac:dyDescent="0.3">
      <c r="A175" s="314"/>
      <c r="B175" s="315" t="s">
        <v>379</v>
      </c>
      <c r="C175" s="312" t="s">
        <v>382</v>
      </c>
      <c r="D175" s="316"/>
      <c r="E175" s="313">
        <v>756.2</v>
      </c>
    </row>
    <row r="176" spans="1:6" ht="124.5" customHeight="1" thickBot="1" x14ac:dyDescent="0.3">
      <c r="A176" s="176"/>
      <c r="B176" s="315" t="s">
        <v>162</v>
      </c>
      <c r="C176" s="312" t="s">
        <v>382</v>
      </c>
      <c r="D176" s="316" t="s">
        <v>159</v>
      </c>
      <c r="E176" s="313">
        <v>756.2</v>
      </c>
      <c r="F176" s="121"/>
    </row>
    <row r="177" spans="1:21" ht="74.25" customHeight="1" thickBot="1" x14ac:dyDescent="0.3">
      <c r="A177" s="176" t="s">
        <v>470</v>
      </c>
      <c r="B177" s="275" t="s">
        <v>307</v>
      </c>
      <c r="C177" s="234" t="s">
        <v>380</v>
      </c>
      <c r="D177" s="232"/>
      <c r="E177" s="233">
        <f>E178+E183</f>
        <v>4642.5</v>
      </c>
    </row>
    <row r="178" spans="1:21" ht="56.25" customHeight="1" thickBot="1" x14ac:dyDescent="0.3">
      <c r="A178" s="315"/>
      <c r="B178" s="315" t="s">
        <v>379</v>
      </c>
      <c r="C178" s="312" t="s">
        <v>378</v>
      </c>
      <c r="D178" s="316"/>
      <c r="E178" s="313">
        <f>E179+E180+E181</f>
        <v>3759.1</v>
      </c>
    </row>
    <row r="179" spans="1:21" ht="114" customHeight="1" thickBot="1" x14ac:dyDescent="0.3">
      <c r="A179" s="315"/>
      <c r="B179" s="315" t="s">
        <v>162</v>
      </c>
      <c r="C179" s="312" t="s">
        <v>378</v>
      </c>
      <c r="D179" s="316" t="s">
        <v>159</v>
      </c>
      <c r="E179" s="313">
        <v>3265.1</v>
      </c>
      <c r="F179" s="121"/>
    </row>
    <row r="180" spans="1:21" s="30" customFormat="1" ht="68.25" customHeight="1" thickBot="1" x14ac:dyDescent="0.3">
      <c r="A180" s="315"/>
      <c r="B180" s="315" t="s">
        <v>122</v>
      </c>
      <c r="C180" s="312" t="s">
        <v>378</v>
      </c>
      <c r="D180" s="316" t="s">
        <v>119</v>
      </c>
      <c r="E180" s="313">
        <v>474</v>
      </c>
      <c r="F180" s="281"/>
    </row>
    <row r="181" spans="1:21" s="30" customFormat="1" ht="30.75" customHeight="1" thickBot="1" x14ac:dyDescent="0.3">
      <c r="A181" s="176"/>
      <c r="B181" s="315" t="s">
        <v>352</v>
      </c>
      <c r="C181" s="312" t="s">
        <v>378</v>
      </c>
      <c r="D181" s="316" t="s">
        <v>426</v>
      </c>
      <c r="E181" s="313">
        <v>20</v>
      </c>
    </row>
    <row r="182" spans="1:21" s="30" customFormat="1" ht="60" customHeight="1" thickBot="1" x14ac:dyDescent="0.3">
      <c r="A182" s="274"/>
      <c r="B182" s="5" t="s">
        <v>449</v>
      </c>
      <c r="C182" s="135" t="s">
        <v>450</v>
      </c>
      <c r="D182" s="282"/>
      <c r="E182" s="90">
        <v>883.4</v>
      </c>
    </row>
    <row r="183" spans="1:21" s="30" customFormat="1" ht="30.75" customHeight="1" thickBot="1" x14ac:dyDescent="0.3">
      <c r="A183" s="274"/>
      <c r="B183" s="279" t="s">
        <v>352</v>
      </c>
      <c r="C183" s="135" t="s">
        <v>450</v>
      </c>
      <c r="D183" s="282" t="s">
        <v>426</v>
      </c>
      <c r="E183" s="90">
        <v>883.4</v>
      </c>
    </row>
    <row r="184" spans="1:21" ht="66" customHeight="1" thickBot="1" x14ac:dyDescent="0.3">
      <c r="A184" s="176" t="s">
        <v>431</v>
      </c>
      <c r="B184" s="256" t="s">
        <v>307</v>
      </c>
      <c r="C184" s="234" t="s">
        <v>305</v>
      </c>
      <c r="D184" s="232"/>
      <c r="E184" s="233">
        <f>E187+E190</f>
        <v>225.5</v>
      </c>
      <c r="F184" s="601"/>
    </row>
    <row r="185" spans="1:21" s="271" customFormat="1" ht="45.75" customHeight="1" thickBot="1" x14ac:dyDescent="0.3">
      <c r="A185" s="314"/>
      <c r="B185" s="315" t="s">
        <v>306</v>
      </c>
      <c r="C185" s="312" t="s">
        <v>305</v>
      </c>
      <c r="D185" s="316"/>
      <c r="E185" s="313">
        <v>221.7</v>
      </c>
      <c r="F185" s="601"/>
      <c r="G185" s="273"/>
      <c r="H185" s="273"/>
      <c r="I185" s="273"/>
      <c r="J185" s="273"/>
      <c r="K185" s="273"/>
      <c r="L185" s="273"/>
      <c r="M185" s="273"/>
      <c r="N185" s="273"/>
      <c r="O185" s="273"/>
      <c r="P185" s="273"/>
      <c r="Q185" s="273"/>
      <c r="R185" s="273"/>
      <c r="S185" s="273"/>
      <c r="T185" s="273"/>
      <c r="U185" s="272"/>
    </row>
    <row r="186" spans="1:21" s="281" customFormat="1" ht="63.75" customHeight="1" thickBot="1" x14ac:dyDescent="0.3">
      <c r="A186" s="314"/>
      <c r="B186" s="315" t="s">
        <v>304</v>
      </c>
      <c r="C186" s="312" t="s">
        <v>303</v>
      </c>
      <c r="D186" s="316"/>
      <c r="E186" s="338">
        <v>221.7</v>
      </c>
      <c r="F186" s="601"/>
      <c r="G186" s="280"/>
      <c r="H186" s="280"/>
      <c r="I186" s="280"/>
      <c r="J186" s="280"/>
      <c r="K186" s="280"/>
      <c r="L186" s="280"/>
      <c r="M186" s="280"/>
      <c r="N186" s="280"/>
      <c r="O186" s="280"/>
      <c r="P186" s="280"/>
      <c r="Q186" s="280"/>
      <c r="R186" s="280"/>
      <c r="S186" s="280"/>
      <c r="T186" s="280"/>
      <c r="U186" s="280"/>
    </row>
    <row r="187" spans="1:21" s="281" customFormat="1" ht="37.5" customHeight="1" thickBot="1" x14ac:dyDescent="0.3">
      <c r="A187" s="314"/>
      <c r="B187" s="315" t="s">
        <v>162</v>
      </c>
      <c r="C187" s="312" t="s">
        <v>303</v>
      </c>
      <c r="D187" s="316" t="s">
        <v>159</v>
      </c>
      <c r="E187" s="338">
        <v>221.7</v>
      </c>
      <c r="F187" s="601"/>
      <c r="G187" s="280"/>
      <c r="H187" s="280"/>
      <c r="I187" s="280"/>
      <c r="J187" s="280"/>
      <c r="K187" s="280"/>
      <c r="L187" s="280"/>
      <c r="M187" s="280"/>
      <c r="N187" s="280"/>
      <c r="O187" s="280"/>
      <c r="P187" s="280"/>
      <c r="Q187" s="280"/>
      <c r="R187" s="280"/>
      <c r="S187" s="280"/>
      <c r="T187" s="280"/>
      <c r="U187" s="280"/>
    </row>
    <row r="188" spans="1:21" ht="47.25" customHeight="1" thickBot="1" x14ac:dyDescent="0.3">
      <c r="A188" s="176"/>
      <c r="B188" s="315" t="s">
        <v>377</v>
      </c>
      <c r="C188" s="312" t="s">
        <v>305</v>
      </c>
      <c r="D188" s="316"/>
      <c r="E188" s="313">
        <v>3.8</v>
      </c>
      <c r="F188" s="601"/>
    </row>
    <row r="189" spans="1:21" ht="81" customHeight="1" thickBot="1" x14ac:dyDescent="0.3">
      <c r="A189" s="314"/>
      <c r="B189" s="315" t="s">
        <v>376</v>
      </c>
      <c r="C189" s="312" t="s">
        <v>375</v>
      </c>
      <c r="D189" s="316"/>
      <c r="E189" s="313">
        <v>3.8</v>
      </c>
      <c r="F189" s="601"/>
    </row>
    <row r="190" spans="1:21" ht="39.75" customHeight="1" thickBot="1" x14ac:dyDescent="0.3">
      <c r="A190" s="314"/>
      <c r="B190" s="315" t="s">
        <v>429</v>
      </c>
      <c r="C190" s="312" t="s">
        <v>375</v>
      </c>
      <c r="D190" s="316" t="s">
        <v>119</v>
      </c>
      <c r="E190" s="313">
        <v>3.8</v>
      </c>
    </row>
    <row r="191" spans="1:21" ht="42" customHeight="1" thickBot="1" x14ac:dyDescent="0.3">
      <c r="A191" s="176" t="s">
        <v>430</v>
      </c>
      <c r="B191" s="331" t="s">
        <v>368</v>
      </c>
      <c r="C191" s="309" t="s">
        <v>367</v>
      </c>
      <c r="D191" s="332"/>
      <c r="E191" s="333">
        <v>5.3</v>
      </c>
    </row>
    <row r="192" spans="1:21" ht="93" customHeight="1" thickBot="1" x14ac:dyDescent="0.3">
      <c r="A192" s="315"/>
      <c r="B192" s="217" t="s">
        <v>366</v>
      </c>
      <c r="C192" s="312" t="s">
        <v>364</v>
      </c>
      <c r="D192" s="316"/>
      <c r="E192" s="313">
        <v>5.3</v>
      </c>
    </row>
    <row r="193" spans="1:5" ht="28.5" customHeight="1" thickBot="1" x14ac:dyDescent="0.3">
      <c r="A193" s="314"/>
      <c r="B193" s="315" t="s">
        <v>279</v>
      </c>
      <c r="C193" s="312" t="s">
        <v>364</v>
      </c>
      <c r="D193" s="316" t="s">
        <v>277</v>
      </c>
      <c r="E193" s="313">
        <v>5.3</v>
      </c>
    </row>
    <row r="194" spans="1:5" ht="49.5" customHeight="1" thickBot="1" x14ac:dyDescent="0.3">
      <c r="A194" s="176" t="s">
        <v>428</v>
      </c>
      <c r="B194" s="256" t="s">
        <v>362</v>
      </c>
      <c r="C194" s="234" t="s">
        <v>361</v>
      </c>
      <c r="D194" s="232"/>
      <c r="E194" s="233">
        <v>5</v>
      </c>
    </row>
    <row r="195" spans="1:5" ht="49.5" customHeight="1" thickBot="1" x14ac:dyDescent="0.3">
      <c r="A195" s="334"/>
      <c r="B195" s="217" t="s">
        <v>360</v>
      </c>
      <c r="C195" s="312" t="s">
        <v>359</v>
      </c>
      <c r="D195" s="316"/>
      <c r="E195" s="313">
        <v>5</v>
      </c>
    </row>
    <row r="196" spans="1:5" ht="25.5" customHeight="1" thickBot="1" x14ac:dyDescent="0.3">
      <c r="A196" s="314"/>
      <c r="B196" s="315" t="s">
        <v>161</v>
      </c>
      <c r="C196" s="312" t="s">
        <v>359</v>
      </c>
      <c r="D196" s="316" t="s">
        <v>426</v>
      </c>
      <c r="E196" s="313">
        <v>5</v>
      </c>
    </row>
    <row r="197" spans="1:5" ht="25.5" customHeight="1" thickBot="1" x14ac:dyDescent="0.3">
      <c r="A197" s="176" t="s">
        <v>427</v>
      </c>
      <c r="B197" s="435" t="s">
        <v>534</v>
      </c>
      <c r="C197" s="436" t="s">
        <v>535</v>
      </c>
      <c r="D197" s="437"/>
      <c r="E197" s="438">
        <v>480</v>
      </c>
    </row>
    <row r="198" spans="1:5" ht="48.75" customHeight="1" thickBot="1" x14ac:dyDescent="0.3">
      <c r="A198" s="425"/>
      <c r="B198" s="428" t="s">
        <v>537</v>
      </c>
      <c r="C198" s="429" t="s">
        <v>536</v>
      </c>
      <c r="D198" s="431"/>
      <c r="E198" s="439">
        <v>480</v>
      </c>
    </row>
    <row r="199" spans="1:5" ht="40.5" customHeight="1" thickBot="1" x14ac:dyDescent="0.3">
      <c r="A199" s="425"/>
      <c r="B199" s="426" t="s">
        <v>122</v>
      </c>
      <c r="C199" s="208" t="s">
        <v>536</v>
      </c>
      <c r="D199" s="430" t="s">
        <v>119</v>
      </c>
      <c r="E199" s="424">
        <v>480</v>
      </c>
    </row>
    <row r="200" spans="1:5" ht="69.75" customHeight="1" thickBot="1" x14ac:dyDescent="0.3">
      <c r="A200" s="176" t="s">
        <v>538</v>
      </c>
      <c r="B200" s="324" t="s">
        <v>374</v>
      </c>
      <c r="C200" s="325" t="s">
        <v>373</v>
      </c>
      <c r="D200" s="232"/>
      <c r="E200" s="233">
        <v>4.9000000000000004</v>
      </c>
    </row>
    <row r="201" spans="1:5" ht="44.25" customHeight="1" thickBot="1" x14ac:dyDescent="0.3">
      <c r="A201" s="176"/>
      <c r="B201" s="335" t="s">
        <v>372</v>
      </c>
      <c r="C201" s="208" t="s">
        <v>371</v>
      </c>
      <c r="D201" s="316"/>
      <c r="E201" s="313">
        <v>4.9000000000000004</v>
      </c>
    </row>
    <row r="202" spans="1:5" ht="83.25" customHeight="1" thickBot="1" x14ac:dyDescent="0.3">
      <c r="A202" s="314"/>
      <c r="B202" s="335" t="s">
        <v>370</v>
      </c>
      <c r="C202" s="208" t="s">
        <v>369</v>
      </c>
      <c r="D202" s="316"/>
      <c r="E202" s="313">
        <v>4.9000000000000004</v>
      </c>
    </row>
    <row r="203" spans="1:5" ht="35.25" customHeight="1" thickBot="1" x14ac:dyDescent="0.3">
      <c r="A203" s="315"/>
      <c r="B203" s="335" t="s">
        <v>279</v>
      </c>
      <c r="C203" s="208" t="s">
        <v>369</v>
      </c>
      <c r="D203" s="316" t="s">
        <v>277</v>
      </c>
      <c r="E203" s="313">
        <v>4.9000000000000004</v>
      </c>
    </row>
    <row r="204" spans="1:5" ht="12" customHeight="1" x14ac:dyDescent="0.25">
      <c r="A204" s="270"/>
      <c r="B204" s="270"/>
      <c r="C204" s="270"/>
      <c r="D204" s="270"/>
      <c r="E204" s="270"/>
    </row>
    <row r="205" spans="1:5" ht="30.75" customHeight="1" x14ac:dyDescent="0.25">
      <c r="A205" s="270"/>
      <c r="B205" s="270"/>
      <c r="C205" s="270"/>
      <c r="D205" s="270"/>
      <c r="E205" s="270"/>
    </row>
    <row r="206" spans="1:5" ht="25.5" customHeight="1" x14ac:dyDescent="0.25">
      <c r="A206" s="304" t="s">
        <v>513</v>
      </c>
    </row>
    <row r="207" spans="1:5" ht="15" customHeight="1" x14ac:dyDescent="0.25">
      <c r="A207" s="304" t="s">
        <v>5</v>
      </c>
    </row>
    <row r="208" spans="1:5" ht="21" customHeight="1" x14ac:dyDescent="0.25">
      <c r="A208" s="304" t="s">
        <v>404</v>
      </c>
    </row>
    <row r="209" spans="1:5" ht="18.75" customHeight="1" x14ac:dyDescent="0.3">
      <c r="A209" s="596" t="s">
        <v>1</v>
      </c>
      <c r="B209" s="596"/>
      <c r="C209" s="29"/>
      <c r="D209" s="541" t="s">
        <v>518</v>
      </c>
      <c r="E209" s="541"/>
    </row>
    <row r="210" spans="1:5" ht="19.5" customHeight="1" x14ac:dyDescent="0.25"/>
    <row r="211" spans="1:5" ht="21.75" customHeight="1" x14ac:dyDescent="0.25"/>
    <row r="212" spans="1:5" ht="19.5" customHeight="1" x14ac:dyDescent="0.25"/>
    <row r="213" spans="1:5" ht="19.5" customHeight="1" x14ac:dyDescent="0.25"/>
    <row r="214" spans="1:5" ht="22.5" customHeight="1" x14ac:dyDescent="0.25"/>
    <row r="215" spans="1:5" ht="15.75" customHeight="1" x14ac:dyDescent="0.25"/>
    <row r="216" spans="1:5" ht="135" customHeight="1" x14ac:dyDescent="0.25"/>
    <row r="217" spans="1:5" ht="60.75" customHeight="1" x14ac:dyDescent="0.25"/>
    <row r="218" spans="1:5" ht="38.25" customHeight="1" x14ac:dyDescent="0.25"/>
    <row r="219" spans="1:5" ht="179.25" customHeight="1" x14ac:dyDescent="0.25"/>
    <row r="220" spans="1:5" ht="15" customHeight="1" x14ac:dyDescent="0.25"/>
    <row r="221" spans="1:5" ht="151.5" customHeight="1" x14ac:dyDescent="0.25"/>
    <row r="224" spans="1:5" ht="15" customHeight="1" x14ac:dyDescent="0.25"/>
    <row r="225" ht="96" customHeight="1" x14ac:dyDescent="0.25"/>
    <row r="226" ht="42" customHeight="1" x14ac:dyDescent="0.25"/>
  </sheetData>
  <mergeCells count="13">
    <mergeCell ref="F184:F189"/>
    <mergeCell ref="A209:B209"/>
    <mergeCell ref="D209:E209"/>
    <mergeCell ref="C1:E2"/>
    <mergeCell ref="C3:E3"/>
    <mergeCell ref="C4:E5"/>
    <mergeCell ref="C6:E6"/>
    <mergeCell ref="A7:E7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прил 4</vt:lpstr>
      <vt:lpstr>прил 5</vt:lpstr>
      <vt:lpstr>прил 6</vt:lpstr>
      <vt:lpstr>прил 7</vt:lpstr>
      <vt:lpstr>прил 8</vt:lpstr>
      <vt:lpstr>прил 9</vt:lpstr>
      <vt:lpstr>прил 10</vt:lpstr>
      <vt:lpstr>'прил 10'!Область_печати</vt:lpstr>
      <vt:lpstr>'прил 4'!Область_печати</vt:lpstr>
      <vt:lpstr>'прил 5'!Область_печати</vt:lpstr>
      <vt:lpstr>'прил 8'!Область_печати</vt:lpstr>
      <vt:lpstr>'прил 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2019-07-01T08:24:53Z</dcterms:modified>
</cp:coreProperties>
</file>