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2360" activeTab="4"/>
  </bookViews>
  <sheets>
    <sheet name="прил 4" sheetId="2" r:id="rId1"/>
    <sheet name="прил 5" sheetId="3" r:id="rId2"/>
    <sheet name="прил 6" sheetId="4" r:id="rId3"/>
    <sheet name="прил 7" sheetId="17" r:id="rId4"/>
    <sheet name="прил 8" sheetId="18" r:id="rId5"/>
    <sheet name="прил 9" sheetId="15" r:id="rId6"/>
    <sheet name="прил 10" sheetId="19" r:id="rId7"/>
  </sheets>
  <definedNames>
    <definedName name="_xlnm.Print_Area" localSheetId="6">'прил 10'!$A$1:$F$215</definedName>
    <definedName name="_xlnm.Print_Area" localSheetId="0">'прил 4'!$A$1:$C$47</definedName>
    <definedName name="_xlnm.Print_Area" localSheetId="1">'прил 5'!$A$1:$D$32</definedName>
    <definedName name="_xlnm.Print_Area" localSheetId="4">'прил 8'!$A$1:$H$247</definedName>
    <definedName name="_xlnm.Print_Area" localSheetId="5">'прил 9'!$A$1:$D$29</definedName>
  </definedNames>
  <calcPr calcId="152511"/>
</workbook>
</file>

<file path=xl/calcChain.xml><?xml version="1.0" encoding="utf-8"?>
<calcChain xmlns="http://schemas.openxmlformats.org/spreadsheetml/2006/main">
  <c r="E10" i="19" l="1"/>
  <c r="E67" i="19"/>
  <c r="H95" i="18" l="1"/>
  <c r="H94" i="18" s="1"/>
  <c r="H93" i="18" s="1"/>
  <c r="E89" i="19" l="1"/>
  <c r="G11" i="17"/>
  <c r="G95" i="17"/>
  <c r="E126" i="19" l="1"/>
  <c r="E132" i="19"/>
  <c r="H167" i="18"/>
  <c r="H168" i="18"/>
  <c r="H160" i="18"/>
  <c r="G165" i="17" l="1"/>
  <c r="G158" i="17" l="1"/>
  <c r="D29" i="4"/>
  <c r="D10" i="4" s="1"/>
  <c r="D34" i="4"/>
  <c r="C13" i="3"/>
  <c r="C16" i="3"/>
  <c r="C23" i="2"/>
  <c r="G166" i="17" l="1"/>
  <c r="C21" i="3" l="1"/>
  <c r="H75" i="18" l="1"/>
  <c r="H144" i="18"/>
  <c r="C24" i="3"/>
  <c r="C33" i="2" l="1"/>
  <c r="G142" i="17" l="1"/>
  <c r="G94" i="17"/>
  <c r="D22" i="4"/>
  <c r="E117" i="19" l="1"/>
  <c r="E186" i="19" l="1"/>
  <c r="E58" i="19" l="1"/>
  <c r="E14" i="19"/>
  <c r="E13" i="19" l="1"/>
  <c r="E12" i="19" s="1"/>
  <c r="E11" i="19"/>
  <c r="H228" i="18"/>
  <c r="H229" i="18" s="1"/>
  <c r="H230" i="18" s="1"/>
  <c r="H231" i="18" s="1"/>
  <c r="H222" i="18" s="1"/>
  <c r="G19" i="17" l="1"/>
  <c r="G204" i="17"/>
  <c r="G194" i="17" s="1"/>
  <c r="E180" i="19" l="1"/>
  <c r="E179" i="19" s="1"/>
  <c r="E162" i="19"/>
  <c r="E151" i="19" s="1"/>
  <c r="E49" i="19"/>
  <c r="E50" i="19" s="1"/>
  <c r="E51" i="19" s="1"/>
  <c r="H27" i="18"/>
  <c r="H26" i="18" s="1"/>
  <c r="H31" i="18"/>
  <c r="H41" i="18"/>
  <c r="H47" i="18"/>
  <c r="H48" i="18" s="1"/>
  <c r="H49" i="18" s="1"/>
  <c r="H139" i="18"/>
  <c r="H138" i="18" s="1"/>
  <c r="H159" i="18"/>
  <c r="H210" i="18"/>
  <c r="H199" i="18" s="1"/>
  <c r="H236" i="18"/>
  <c r="G17" i="17"/>
  <c r="G23" i="17"/>
  <c r="G41" i="17"/>
  <c r="G47" i="17"/>
  <c r="G48" i="17" s="1"/>
  <c r="G49" i="17" s="1"/>
  <c r="G75" i="17"/>
  <c r="G123" i="17"/>
  <c r="G93" i="17" s="1"/>
  <c r="G132" i="17"/>
  <c r="G137" i="17"/>
  <c r="G205" i="17"/>
  <c r="G213" i="17"/>
  <c r="G218" i="17"/>
  <c r="G224" i="17"/>
  <c r="G229" i="17"/>
  <c r="H209" i="18" l="1"/>
  <c r="H208" i="18" s="1"/>
  <c r="H198" i="18"/>
  <c r="H196" i="18" s="1"/>
  <c r="E48" i="19"/>
  <c r="G223" i="17"/>
  <c r="G217" i="17" s="1"/>
  <c r="G225" i="17"/>
  <c r="G226" i="17"/>
  <c r="E161" i="19"/>
  <c r="E160" i="19" s="1"/>
  <c r="H46" i="18"/>
  <c r="H45" i="18" s="1"/>
  <c r="H25" i="18"/>
  <c r="G203" i="17"/>
  <c r="G193" i="17"/>
  <c r="G192" i="17" s="1"/>
  <c r="G136" i="17"/>
  <c r="G157" i="17"/>
  <c r="G46" i="17"/>
  <c r="G45" i="17" s="1"/>
  <c r="G18" i="17"/>
  <c r="H19" i="18" l="1"/>
  <c r="H18" i="18"/>
  <c r="H11" i="18" s="1"/>
  <c r="G10" i="17"/>
  <c r="D12" i="4" l="1"/>
  <c r="D39" i="4" l="1"/>
  <c r="D36" i="4"/>
  <c r="D32" i="4"/>
  <c r="D25" i="4"/>
  <c r="D21" i="4"/>
  <c r="D19" i="4"/>
  <c r="C14" i="3" l="1"/>
  <c r="C12" i="2" l="1"/>
  <c r="B35" i="2" s="1"/>
</calcChain>
</file>

<file path=xl/sharedStrings.xml><?xml version="1.0" encoding="utf-8"?>
<sst xmlns="http://schemas.openxmlformats.org/spreadsheetml/2006/main" count="2458" uniqueCount="562">
  <si>
    <t>Шаумянского сельского поселения</t>
  </si>
  <si>
    <t>Туапсинского района</t>
  </si>
  <si>
    <t xml:space="preserve">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</si>
  <si>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</si>
  <si>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</si>
  <si>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администрации</t>
  </si>
  <si>
    <t xml:space="preserve">Шаумянского сельского поселения </t>
  </si>
  <si>
    <t xml:space="preserve">                                                                                                             (тыс. рублей)</t>
  </si>
  <si>
    <t>Код</t>
  </si>
  <si>
    <t>Наименование дохода</t>
  </si>
  <si>
    <t>Сумма</t>
  </si>
  <si>
    <t>Доходы</t>
  </si>
  <si>
    <t>Налог на доходы физических лиц *</t>
  </si>
  <si>
    <t>Земельный налог*</t>
  </si>
  <si>
    <t>Безвозмездные поступления</t>
  </si>
  <si>
    <t>Всего доходов</t>
  </si>
  <si>
    <t>*По видам  и подвидам доходов, входящим в соответствующий группировочный код бюджетной классификации, зачисляемым в бюджеты поселений в соответствии с законодательством Российской Федерации</t>
  </si>
  <si>
    <t>Безвозмездные поступления от других бюджетов бюджетной системы Российской Федерации</t>
  </si>
  <si>
    <t>Дотации всего, в том числе:</t>
  </si>
  <si>
    <t xml:space="preserve">Дотации бюджетам поселений на выравнивание уровня бюджетной обеспеченности </t>
  </si>
  <si>
    <t>Субвенции от других бюджетов бюджетной системы Российской Федерации, в том числе: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</si>
  <si>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</si>
  <si>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</si>
  <si>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</si>
  <si>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</si>
  <si>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</si>
  <si>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</si>
  <si>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</si>
  <si>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</si>
  <si>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</si>
  <si>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</si>
  <si>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</si>
  <si>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</si>
  <si>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</si>
  <si>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</si>
  <si>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</si>
  <si>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</si>
  <si>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</si>
  <si>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</si>
  <si>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</si>
  <si>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</si>
  <si>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</si>
  <si>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</si>
  <si>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</si>
  <si>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</si>
  <si>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</si>
  <si>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</si>
  <si>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</si>
  <si>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</si>
  <si>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</si>
  <si>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</si>
  <si>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</si>
  <si>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Молодежная политика и оздоровление детей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</si>
  <si>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</si>
  <si>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</si>
  <si>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</si>
  <si>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</si>
  <si>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</si>
  <si>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Пенсионное обеспечение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</si>
  <si>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</si>
  <si>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</si>
  <si>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</si>
  <si>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</si>
  <si>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</si>
  <si>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</si>
  <si>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</si>
  <si>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</si>
  <si>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</si>
  <si>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</si>
  <si>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</si>
  <si>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</si>
  <si>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</si>
  <si>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</si>
  <si>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</si>
  <si>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</si>
  <si>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</si>
  <si>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</si>
  <si>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</si>
  <si>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</si>
  <si>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</si>
  <si>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</si>
  <si>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</si>
  <si>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</si>
  <si>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</si>
  <si>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</si>
  <si>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</si>
  <si>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тыс.руб.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</si>
  <si>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</si>
  <si>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</si>
  <si>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</si>
  <si>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</si>
  <si>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</si>
  <si>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</si>
  <si>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Туапсинского района                                                                            Ж.М.Низельник</t>
  </si>
  <si>
    <t xml:space="preserve">                                Шаумянского сельского поселения </t>
  </si>
  <si>
    <t xml:space="preserve">                                Туапсинского района</t>
  </si>
  <si>
    <t>Туапсинского района                                                                                          Ж.М.Низельник</t>
  </si>
  <si>
    <t>1 11 05035 10 0000120</t>
  </si>
  <si>
    <t>1 13 01995 10 0000130</t>
  </si>
  <si>
    <t>2 00 00000 00 0000000</t>
  </si>
  <si>
    <t>1 00 00000 00 0000000</t>
  </si>
  <si>
    <t>1 01 02000 01 0000110</t>
  </si>
  <si>
    <t>1 03 02230 01 0000110</t>
  </si>
  <si>
    <t>1 03 02240 01 0000110</t>
  </si>
  <si>
    <t>1 03 02250 01 0000110</t>
  </si>
  <si>
    <t>1 03 02260 01 0000110</t>
  </si>
  <si>
    <t>1 06 01030 10 0000110</t>
  </si>
  <si>
    <t>1 06 06000 00 0000110</t>
  </si>
  <si>
    <t xml:space="preserve">      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</si>
  <si>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     Туапсинского района</t>
  </si>
  <si>
    <t>Туапсинского района                                                                                                                                                              Ж.М.Низельник</t>
  </si>
  <si>
    <t>Социальное обеспечение населения</t>
  </si>
  <si>
    <t>Денежные взыскания (штрафы),   установленные законами субъектов  Российской Федерации за несоблюдение муниципальных правовых актов, зачисляемые в бюджеты поселений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</si>
  <si>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бюджеты*</t>
  </si>
  <si>
    <t xml:space="preserve">                                                                                          (тыс. рублей)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</si>
  <si>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</si>
  <si>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000 2 02 30000 00 0000000</t>
  </si>
  <si>
    <t>000 2 02 10000 00 0000000</t>
  </si>
  <si>
    <t>5,0</t>
  </si>
  <si>
    <t xml:space="preserve">Туапсинского района                                                                            </t>
  </si>
  <si>
    <t>200</t>
  </si>
  <si>
    <t>03 3 01 22330</t>
  </si>
  <si>
    <t>01</t>
  </si>
  <si>
    <t xml:space="preserve">Закупка товаров, работ и услуг для обеспечения  государственных (муниципальных нужд) нужд </t>
  </si>
  <si>
    <t>Реализация отдельных мероприятий подпрограммы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</si>
  <si>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03 3 01 00000</t>
  </si>
  <si>
    <t>11</t>
  </si>
  <si>
    <t>Отдельные мероприятия подпрограммы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</si>
  <si>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03 3 00 00000</t>
  </si>
  <si>
    <t>Подпрограмма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</si>
  <si>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03 0 00 00000</t>
  </si>
  <si>
    <t>Муниципальная программа «Поддержка социальной сферы Шаумянского сельского поселения Туапсинского района»</t>
  </si>
  <si>
    <t>04 1 01 22340</t>
  </si>
  <si>
    <t>03</t>
  </si>
  <si>
    <t>10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</si>
  <si>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</si>
  <si>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04 1 01 00000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</si>
  <si>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</si>
  <si>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04 1 00 00000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</si>
  <si>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</si>
  <si>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300</t>
  </si>
  <si>
    <t>01 3 01 22300</t>
  </si>
  <si>
    <t>Реализация  мероприятий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</si>
  <si>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01 3 01 00000</t>
  </si>
  <si>
    <t>Отдельные мероприятия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</si>
  <si>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01 3 00 00000</t>
  </si>
  <si>
    <t>Подпрограмма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</si>
  <si>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14 8 01 22440</t>
  </si>
  <si>
    <t>08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</si>
  <si>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 муниципальной программы "Культура Шаумянского сельского поселения Туапсинского района"</t>
  </si>
  <si>
    <t>14 8 01 00000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</si>
  <si>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района"</t>
  </si>
  <si>
    <t>14 8 00 00000</t>
  </si>
  <si>
    <t>Подпрограмма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района"</t>
  </si>
  <si>
    <t>14 6 01 22440</t>
  </si>
  <si>
    <t>Реализация мероприятий подпрограммы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</si>
  <si>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14 6 01 00000</t>
  </si>
  <si>
    <t>Отдельные мероприятия подпрограммы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</si>
  <si>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14 6 00 00000</t>
  </si>
  <si>
    <t>Подпрограмма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</si>
  <si>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100</t>
  </si>
  <si>
    <t>14 3 01 00590</t>
  </si>
  <si>
    <t>Иные бюджетные ассигнования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</si>
  <si>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</si>
  <si>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(оказания услуг) муниципальных учреждений</t>
  </si>
  <si>
    <t>14 3 01 00000</t>
  </si>
  <si>
    <t>Отдельные мероприятия подпрограммы  «Обеспечение деятельности Шаумянской централизованной клубной системы» муниципальной программы "Культура Шаумянского сельского поселения Туапсинского района"</t>
  </si>
  <si>
    <t>14 3 00 00000</t>
  </si>
  <si>
    <t>Подпрограмма  «Обеспечение деятельности Шаумянской централизованной клубной системы» муниципальной программы "Культура Шаумянского сельского поселения Туапсинского района"</t>
  </si>
  <si>
    <t>14 2 01 22440</t>
  </si>
  <si>
    <t>Реализация мероприятий подпрограммы «Комплектование книжных фондов библиотек  Шаумянского сельского поселения Туапсинского района» муниципальной программы "Культура Шаумянского сельского поселения Туапсинского района"</t>
  </si>
  <si>
    <t>14 2 01 00000</t>
  </si>
  <si>
    <r>
      <t xml:space="preserve">Отдельные мероприятия подпрограммы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района» муниципальной программы "Культура Шаумянского сельского поселения Туапсинского района"</t>
    </r>
  </si>
  <si>
    <t>14 2 00 00000</t>
  </si>
  <si>
    <r>
      <t xml:space="preserve">Подпрограмма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района» муниципальной программы "Культура Шаумянского сельского поселения Туапсинского района"</t>
    </r>
  </si>
  <si>
    <t>14 1 01 00590</t>
  </si>
  <si>
    <t>14 1 01 00000</t>
  </si>
  <si>
    <t>Отдельные мероприятия подпрограммы «Обеспечение деятельности библиотек Шаумянского  сельского поселения Туапсинского района» муниципальной программы "Культура Шаумянского сельского поселения Туапсинского района"</t>
  </si>
  <si>
    <t>14 1 00 00000</t>
  </si>
  <si>
    <t>Подпрограмма «Обеспечение деятельности библиотек Шаумянского  сельского поселения Туапсинского района» муниципальной программы "Культура Шаумянского сельского поселения Туапсинского района"</t>
  </si>
  <si>
    <t>14 0 00 00000</t>
  </si>
  <si>
    <t xml:space="preserve">Муниципальная программа "Культура Шаумянского сельского поселения Туапсинского района" </t>
  </si>
  <si>
    <t xml:space="preserve">Культура и кинематография </t>
  </si>
  <si>
    <t>03 2 01 22330</t>
  </si>
  <si>
    <t>07</t>
  </si>
  <si>
    <t xml:space="preserve">Реализация мероприятий подпрограммы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</si>
  <si>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03 2 01 00000</t>
  </si>
  <si>
    <t xml:space="preserve">Отдельные мероприятия подпрограммы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</si>
  <si>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03 2 00 00000</t>
  </si>
  <si>
    <t xml:space="preserve">Подпрограмма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</si>
  <si>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Муниципальная программа «Поддержка социальной  сферы Шаумянского сельского поселения Туапсинского района»</t>
  </si>
  <si>
    <t>05</t>
  </si>
  <si>
    <t>13 4 01 00000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</si>
  <si>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</si>
  <si>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13 4 00 00000</t>
  </si>
  <si>
    <t>Подпрограмма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</si>
  <si>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13 3 01 22430</t>
  </si>
  <si>
    <t>13 3 01 00000</t>
  </si>
  <si>
    <t>13 3 00 00000</t>
  </si>
  <si>
    <t>13 2 01 22430</t>
  </si>
  <si>
    <t>Реализация мероприятий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</si>
  <si>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13 2 01 00000</t>
  </si>
  <si>
    <t xml:space="preserve">05 </t>
  </si>
  <si>
    <t>Отдельные мероприятия подпрограммы «Организация мероприятий по борьбе с вредителями и сорной растительностьюе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</si>
  <si>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13 2 00 00000</t>
  </si>
  <si>
    <t>Подпрограмма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</si>
  <si>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13 1 01 22430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</si>
  <si>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</si>
  <si>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13 1 01 00000</t>
  </si>
  <si>
    <t>Отдельные мероприятия подпрограммы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</si>
  <si>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13 1 00 00000</t>
  </si>
  <si>
    <t>Подпрограмма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</si>
  <si>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13 0 00 00000</t>
  </si>
  <si>
    <t xml:space="preserve">Муниципальная программа «Благоустройство территории Шаумянского сельского поселения Туапсинского района» </t>
  </si>
  <si>
    <t>12 0 01 22420</t>
  </si>
  <si>
    <t>02</t>
  </si>
  <si>
    <t>12 0 01 00000</t>
  </si>
  <si>
    <t>12 0 00 00000</t>
  </si>
  <si>
    <t>11 0 01 22410</t>
  </si>
  <si>
    <t>04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</si>
  <si>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района»</t>
  </si>
  <si>
    <t>11 0 01 00000</t>
  </si>
  <si>
    <t>12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</si>
  <si>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района»</t>
  </si>
  <si>
    <t>11 0 00 00000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</si>
  <si>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района»</t>
  </si>
  <si>
    <t>10 0 01 21090</t>
  </si>
  <si>
    <t>09</t>
  </si>
  <si>
    <t>Реализация мероприятий муниципальной программы «Реконструкция, капитальный ремонт и ремонт улично-дорожной сети Шаумянского сельского поселения Туапсинского района»</t>
  </si>
  <si>
    <t>10 0 01 00000</t>
  </si>
  <si>
    <t>Отдельные мероприятия муниципальной программы «Реконструкция, капитальный ремонт и ремонт улично-дорожной сети Шаумянского сельского поселения Туапсинского района»</t>
  </si>
  <si>
    <t>10 0 00 00000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</si>
  <si>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района»</t>
  </si>
  <si>
    <t>07 4 01 22370</t>
  </si>
  <si>
    <t>Реализация мероприятий 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</si>
  <si>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07 4 01 00000</t>
  </si>
  <si>
    <t>Отдельные мероприятия 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</si>
  <si>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07 4 00 00000</t>
  </si>
  <si>
    <t>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</si>
  <si>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09 0 01 22390</t>
  </si>
  <si>
    <t>Реализация мероприятий муниципальной программы «Развитие личных подсобных хозяйств на территории Шаумянского сельского поселения Туапсинского района»</t>
  </si>
  <si>
    <t>09 0 01 00000</t>
  </si>
  <si>
    <t>Отдельные мероприятия муниципальной программы «Развитие личных подсобных хозяйств на территории Шаумянского сельского поселения Туапсинского района»</t>
  </si>
  <si>
    <t>09 0 00 00000</t>
  </si>
  <si>
    <t>Муниципальная программа «Развитие личных подсобных хозяйств на территории Шаумянского сельского поселения Туапсинского района»</t>
  </si>
  <si>
    <t>08 0 01 22390</t>
  </si>
  <si>
    <t>14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</si>
  <si>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района»</t>
  </si>
  <si>
    <t>08 0 01 00000</t>
  </si>
  <si>
    <t>Отдельные мероприятия муниципальной программы «Противодействие коррупции на территории Шаумянского сельского поселения Туапсинского района»</t>
  </si>
  <si>
    <t>08 0 00 00000</t>
  </si>
  <si>
    <t>Муниципальная программа «Противодействие коррупции на территории Шаумянского сельского поселения Туапсинского района»</t>
  </si>
  <si>
    <t>07 3 01 22370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</si>
  <si>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</si>
  <si>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07 3 01 00000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</si>
  <si>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</si>
  <si>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07 3 00 00000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</si>
  <si>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</si>
  <si>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07 2 01 22370</t>
  </si>
  <si>
    <t xml:space="preserve">Реализация мероприятий подпрограммы "Безопасность поселения" муниципальной программы «Безопасность жизнедеятельности населения Шаумянского сельского поселения Туапсинского района» </t>
  </si>
  <si>
    <t>07 2 01 00000</t>
  </si>
  <si>
    <t xml:space="preserve">Отдельные мероприятия подпрограммы "Безопасность поселения" муниципальной программы «Безопасность жизнедеятельности населения Шаумянского сельского поселения Туапсинского района» </t>
  </si>
  <si>
    <t>07 2 00 00000</t>
  </si>
  <si>
    <t xml:space="preserve">Подпрограмма "Безопасность поселения" муниципальной программы «Безопасность жизнедеятельности населения Шаумянского сельского поселения Туапсинского района» </t>
  </si>
  <si>
    <t>07 1 01 22360</t>
  </si>
  <si>
    <t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</si>
  <si>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07 1 01 00000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</si>
  <si>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</si>
  <si>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07 1 00 00000</t>
  </si>
  <si>
    <t>Подпрограмма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</si>
  <si>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07 0 00 00000</t>
  </si>
  <si>
    <t>Муниципальная программа "Безопасность жизнедеятельности населения Шаумянского сельского поселения Туапсинского района"</t>
  </si>
  <si>
    <t xml:space="preserve">Реализация мероприятий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</si>
  <si>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06 4 01 22360</t>
  </si>
  <si>
    <t>06 4 01 00000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</si>
  <si>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</si>
  <si>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06 4 00 00000</t>
  </si>
  <si>
    <t xml:space="preserve">Подпрограмма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</si>
  <si>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500</t>
  </si>
  <si>
    <t>06 3 01 21591</t>
  </si>
  <si>
    <t>Межбюджетные трансферты</t>
  </si>
  <si>
    <t>06 3 01 21590</t>
  </si>
  <si>
    <r>
      <t xml:space="preserve">Реализация мероприятий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</si>
  <si>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06 3 01 00000</t>
  </si>
  <si>
    <r>
      <t xml:space="preserve">Отдельные мероприятия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</si>
  <si>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06 3 00 00000</t>
  </si>
  <si>
    <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</si>
  <si>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06 2 01 21600</t>
  </si>
  <si>
    <t> 03</t>
  </si>
  <si>
    <t>03 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</si>
  <si>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</si>
  <si>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06 2 01 00000</t>
  </si>
  <si>
    <t xml:space="preserve">Отдельные мероприятия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</si>
  <si>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06 2 00 00000</t>
  </si>
  <si>
    <t xml:space="preserve">Подпрограмма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</si>
  <si>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06 1 01 21610</t>
  </si>
  <si>
    <t>Реализация мероприятий подпрограммы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</si>
  <si>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06 1 01 00000</t>
  </si>
  <si>
    <t xml:space="preserve">03 </t>
  </si>
  <si>
    <t>Отдельные мероприятия 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</si>
  <si>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06 1 00 00000</t>
  </si>
  <si>
    <t>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</si>
  <si>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06 0 00 00000</t>
  </si>
  <si>
    <t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</si>
  <si>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>Защита населения  и территории  от чрезвычайных ситуаций природного и техногенного характера, гражданская оборона</t>
  </si>
  <si>
    <t>70 3 00 51180</t>
  </si>
  <si>
    <t>Осуществление первичного воинского учета на территориях, где отсутствуют военные комиссариаты</t>
  </si>
  <si>
    <t>70 3 00 00000</t>
  </si>
  <si>
    <t>Переданные межбюджетные трансферты в бюджеты поселений</t>
  </si>
  <si>
    <t>Обеспечение деятельности администрации Шаумянского сельского поселения Туапсинского района</t>
  </si>
  <si>
    <t>05 2 02 22350</t>
  </si>
  <si>
    <t>Реализация мероприятий подпрограммы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</si>
  <si>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05 2 02 00000</t>
  </si>
  <si>
    <t>13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</si>
  <si>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</si>
  <si>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05 2 00 00000</t>
  </si>
  <si>
    <t>Подпрограмма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</si>
  <si>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05 1 01 22350</t>
  </si>
  <si>
    <t>Реализация мероприятий подпрограммы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</si>
  <si>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05 1 01 00000</t>
  </si>
  <si>
    <t>Отдельные мероприятия подпрограммы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</si>
  <si>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05 1 00 00000</t>
  </si>
  <si>
    <t>Подпрограмма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</si>
  <si>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05 0 00 00000</t>
  </si>
  <si>
    <t xml:space="preserve">Муниципальная программа "Организация информационного и  программного обеспечения Шаумянского сельского поселения Туапсинского района"   </t>
  </si>
  <si>
    <t>04 2 02 22340</t>
  </si>
  <si>
    <t>Реализация мероприятий подпрограммы "Доступная среда на территории Шаумянского сельского поселения Туапсинского район" муниципальной программы "Социальная поддержка населения Шаумянского сельского поселения Туапсинского района "</t>
  </si>
  <si>
    <t>04 2 02 00000</t>
  </si>
  <si>
    <t>Отдельные мероприятия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 "</t>
  </si>
  <si>
    <t>04 2 00 00000</t>
  </si>
  <si>
    <t>Подпрограмма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</si>
  <si>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>04 0 00 00000</t>
  </si>
  <si>
    <t xml:space="preserve">Муниципальная программа " Социальная поддержка населения Шаумянского сельского поселения Туапсинского района"  </t>
  </si>
  <si>
    <t>02 2 02 22320</t>
  </si>
  <si>
    <t xml:space="preserve">Реализация мероприятий подпрограммы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</si>
  <si>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02 2 02 00000</t>
  </si>
  <si>
    <t xml:space="preserve">Отдельные мероприятия подпрограммы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</si>
  <si>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02 2 00 00000</t>
  </si>
  <si>
    <t xml:space="preserve">Подпрограмма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</si>
  <si>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02 1 01 22320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</si>
  <si>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</si>
  <si>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02 1 01 00000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</si>
  <si>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</si>
  <si>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02 1 00 00000</t>
  </si>
  <si>
    <t xml:space="preserve">Подпрограмма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</si>
  <si>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02 0 00 00000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</si>
  <si>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района»</t>
  </si>
  <si>
    <t>01 4 01 22310</t>
  </si>
  <si>
    <t>Реализация мероприятий подпрограммы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</si>
  <si>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01 4 01 00000</t>
  </si>
  <si>
    <t>Отдельные мероприятия подпрограммы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</si>
  <si>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01 4 00 00000</t>
  </si>
  <si>
    <t>Подпрограмма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</si>
  <si>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01 2 01 22300</t>
  </si>
  <si>
    <t>Реализация мероприятий подпрограммы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</si>
  <si>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01 2 01 00000</t>
  </si>
  <si>
    <t>Отдельные мероприятия подпрограммы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</si>
  <si>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01 2 00 00000</t>
  </si>
  <si>
    <t>Подпрограмма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</si>
  <si>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01 1 01 00590</t>
  </si>
  <si>
    <t xml:space="preserve">Иные бюджетные ассигнования </t>
  </si>
  <si>
    <t>01 1 01 00000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</si>
  <si>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района» муниципальной программы "Обеспечение деятельности администрации Шаумянского сельского поселения Туапсинского района"</t>
  </si>
  <si>
    <t>01 1 00 00000</t>
  </si>
  <si>
    <t>Подпрограмма «Обеспечение деятельности централизованной бухгалтерии Шаумянского сельского поселения Туапсинского района» муниципальной программы "Обеспечение деятельности администрации Шаумянского сельского поселения Туапсинского района"</t>
  </si>
  <si>
    <t>01 0 00 00000</t>
  </si>
  <si>
    <t>Муниципальная программа "Обеспечение деятельности администрации Шаумянского сельского поселения Туапсинского района"</t>
  </si>
  <si>
    <t>70 5 00 10490</t>
  </si>
  <si>
    <t>Резервные фонды администрации Шаумянского сельского поселения Туапсинского района</t>
  </si>
  <si>
    <t>70 5 00 00000</t>
  </si>
  <si>
    <t>Финансовое обеспчечение непредвиденных расходов</t>
  </si>
  <si>
    <t>Резервные фонды</t>
  </si>
  <si>
    <t>70 4 00 21200</t>
  </si>
  <si>
    <t>06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</si>
  <si>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</si>
  <si>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70 4 00 00000</t>
  </si>
  <si>
    <t>Внутренний муниципальный финансовый контроль</t>
  </si>
  <si>
    <t>71 1 00 21190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</si>
  <si>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</si>
  <si>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>71 1 00 00000</t>
  </si>
  <si>
    <t>Обеспечение деятельности контрольно-счетного органа</t>
  </si>
  <si>
    <t>71 0 00 00000</t>
  </si>
  <si>
    <t>Представительный орган местного самоуправления - Совет Шаумянского сельского поселения Туапсинского района</t>
  </si>
  <si>
    <t>70 3 00 60190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</si>
  <si>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</si>
  <si>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Осуществление отдельных полномочий Краснодарского края</t>
  </si>
  <si>
    <t>70 2 00 00190</t>
  </si>
  <si>
    <t>Расходы на обеспечение функций органов местного самоуправления</t>
  </si>
  <si>
    <t>70 2 00 00000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</si>
  <si>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</si>
  <si>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70 1 00 00190</t>
  </si>
  <si>
    <t>70 1 00 00000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</si>
  <si>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</si>
  <si>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70 0 00 00000</t>
  </si>
  <si>
    <t>Высшее должностное лицо муниципального образования Шаумянское сельское поселение Туапсинского района</t>
  </si>
  <si>
    <t>ВСЕГО</t>
  </si>
  <si>
    <t>ВР</t>
  </si>
  <si>
    <t>ЦСР</t>
  </si>
  <si>
    <t>ПР</t>
  </si>
  <si>
    <t>Рз</t>
  </si>
  <si>
    <t>Наименование показателя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</si>
  <si>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района"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</si>
  <si>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 муниципальной программы "Культура Шаумянского сельского поселения Туапсинского района"</t>
  </si>
  <si>
    <t>Подпрограмма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 "</t>
  </si>
  <si>
    <t>Отдельные мероприятия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</si>
  <si>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992</t>
  </si>
  <si>
    <t>Реализация мероприятий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 "</t>
  </si>
  <si>
    <t>Отдельные мероприятия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</si>
  <si>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</si>
  <si>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</si>
  <si>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Администрация Шаумянского сельского поселения Туапсинского района</t>
  </si>
  <si>
    <t>00</t>
  </si>
  <si>
    <t>Вед</t>
  </si>
  <si>
    <t>Туапсинского района                                                             Ж.М.Низельник</t>
  </si>
  <si>
    <t xml:space="preserve">Шаумянского сельского поселения  </t>
  </si>
  <si>
    <t>Уменьшение прочих остатков денежных средств бюджета поселения</t>
  </si>
  <si>
    <t>992 01 05 02 01 10 0000610</t>
  </si>
  <si>
    <t>Уменьшение прочих остатков денежных средств бюджета</t>
  </si>
  <si>
    <t>992 01 05 02 01 00 0000610</t>
  </si>
  <si>
    <t>Уменьшение прочих остатков средств бюджета</t>
  </si>
  <si>
    <t>992 01 05 02 00 00 0000610</t>
  </si>
  <si>
    <t>Уменьшение остатков средств бюджета</t>
  </si>
  <si>
    <t>992 01 05 00 00 00 0000610</t>
  </si>
  <si>
    <t>Увеличение прочих остатков денежных средств бюджета поселения</t>
  </si>
  <si>
    <t>992 01 05 02 01 10 0000510</t>
  </si>
  <si>
    <t>Увеличение прочих остатков денежных средств бюджета</t>
  </si>
  <si>
    <t>992 01 05 02 01 00 0000510</t>
  </si>
  <si>
    <t>Увеличение прочих остатков средств бюджета</t>
  </si>
  <si>
    <t>992 01 05 02 00 00 0000510</t>
  </si>
  <si>
    <t>Увеличение остатков средств бюджета</t>
  </si>
  <si>
    <t>992 01 05 00 00 00 0000510</t>
  </si>
  <si>
    <t>Источники внутреннего финансирования дефицита бюджета</t>
  </si>
  <si>
    <t>000 00 00 00 00 00 0000000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</si>
  <si>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</si>
  <si>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 xml:space="preserve">Источники финансирования дефицита бюджета, </t>
  </si>
  <si>
    <t xml:space="preserve">                                </t>
  </si>
  <si>
    <t>800</t>
  </si>
  <si>
    <t>20.</t>
  </si>
  <si>
    <t>19.</t>
  </si>
  <si>
    <t>Закупка товаров, работ и услуг для государственных нужд</t>
  </si>
  <si>
    <t>18.</t>
  </si>
  <si>
    <t>17.</t>
  </si>
  <si>
    <t>15.</t>
  </si>
  <si>
    <t>Иные выплаты персоналу учреждений, за исключением фонда оплаты труда</t>
  </si>
  <si>
    <t>Подпрограмма "Профессиональная переподготовка кадров работников МКУК "Шаумянская централизованная клубная система"  муниципальной программы "Культура Шаумянского сельского поселения Туапсинского района "</t>
  </si>
  <si>
    <t>14.</t>
  </si>
  <si>
    <t>13.</t>
  </si>
  <si>
    <t>12.</t>
  </si>
  <si>
    <t>11.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</si>
  <si>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районад»</t>
  </si>
  <si>
    <t>10.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</si>
  <si>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районад»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</si>
  <si>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районад» муниципальной программы "Безопасность жизнедеятельности населения Шаумянского сельского поселения Туапсинского района"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</si>
  <si>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районад" 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</si>
  <si>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 "</t>
  </si>
  <si>
    <t>Реализация мероприятий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</si>
  <si>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>Муниципальная программа «Поддержка  социальной сферы Шаумянского сельского поселения Туапсинского района»</t>
  </si>
  <si>
    <t>Муниципальная программа «Развитие систем коммунальной инфраструктуры на территории  Шаумянского сельского поселения Туапсинского района»</t>
  </si>
  <si>
    <t>Отдельные мероприятия муниципальной программы «Развитие систем коммунальной инфраструктуры на территории  Шаумянского сельского поселения Туапсинского района»</t>
  </si>
  <si>
    <t>Реализация мероприятий муниципальной программы «Развитие систем коммунальной инфраструктуры на территории  Шаумянского сельского поселения Туапсинского района»</t>
  </si>
  <si>
    <t>Муниципальная программа «Развитие систем коммунальной инфраструктуры на территории  Шаумянского сельского поселения Туапсинского районад»</t>
  </si>
  <si>
    <t>Исполнение судебных актов Российской Федерации и мировых соглашений по возмещению причиненного вреда</t>
  </si>
  <si>
    <t>70 2 00 10555</t>
  </si>
  <si>
    <t>Социальное обеспечение и иные выплаты населению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</si>
  <si>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</si>
  <si>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</si>
  <si>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 поступлений доходов в бюджет Шаумянского сельского поселения Туапсинского района по кодам видов (подвидов) доходов на 2019 год</t>
  </si>
  <si>
    <t>2141,0</t>
  </si>
  <si>
    <t>1074,9</t>
  </si>
  <si>
    <t>576</t>
  </si>
  <si>
    <t>1130</t>
  </si>
  <si>
    <t>252</t>
  </si>
  <si>
    <t>30</t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</si>
  <si>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2019 год</t>
  </si>
  <si>
    <t xml:space="preserve"> перечень статей источников финансирования дефицита бюджета Шаумянского сельского поселения Туапсинского района  на 2019 год</t>
  </si>
  <si>
    <t>2019 год</t>
  </si>
  <si>
    <t>Реализация мероприятий подпрограммы «Улучшение санитарного состояния и внешнего облика Шаумянского сельского поселения Туапсинского район» муниципальной программы "Благоустройство территории Шаумянского сельского поселения Туапсинского района"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</si>
  <si>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муниципальной программы "Благоустройство территории Шаумянского сельского поселения Туапсинского района"</t>
  </si>
  <si>
    <t>Подпрограмма «Улучшение санитарного состояния и внешнего облика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</si>
  <si>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 муниципальной программы "Благоустройство территории Шаумянского сельского поселения Туапсинского района"</t>
  </si>
  <si>
    <t>Подпрограмма «Улучшение санитарного состояния и внешнего облика Шаумянского сельского поселения Туапсинского район» муниципальной программы "Благоустройство территории Шаумянского сельского поселения Туапсинского района"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</si>
  <si>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 муниципальной программы "Благоустройство территории Шаумянского сельского поселения Туапсинского района "</t>
  </si>
  <si>
    <t>16.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</si>
  <si>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2019 год</t>
  </si>
  <si>
    <t xml:space="preserve">Ведомственная структура расходов бюджета 
Шаумянского сельского поселения Туапсинского района на 2019 год
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</si>
  <si>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2019 год</t>
    </r>
    <r>
      <rPr>
        <sz val="14"/>
        <color theme="1"/>
        <rFont val="Times New Roman"/>
        <family val="1"/>
        <charset val="204"/>
      </rPr>
      <t xml:space="preserve">   (тыс.руб.)</t>
    </r>
  </si>
  <si>
    <t>2 02 15001 10 0000150</t>
  </si>
  <si>
    <t>2 02 35118 10 0000150</t>
  </si>
  <si>
    <t>2 02 30024 10 0000150</t>
  </si>
  <si>
    <t>2 02 40014 10 0000150</t>
  </si>
  <si>
    <t>992 2 02 15001 10 0000150</t>
  </si>
  <si>
    <t>992 2 02 30024 10 0000150</t>
  </si>
  <si>
    <t>992 2 02 35118 10 0000150</t>
  </si>
  <si>
    <t>000 2 02 40000 00 0000000</t>
  </si>
  <si>
    <t>Иные межбюджетные трансферты, передаваемые бюджетам сельских поселений, в том числе:</t>
  </si>
  <si>
    <t>992 2 02 40014 10 0000150</t>
  </si>
  <si>
    <t>06 4 01 21620</t>
  </si>
  <si>
    <t xml:space="preserve">                                к решению Совета</t>
  </si>
  <si>
    <t xml:space="preserve">                                                                                                                                                       к решению Совета</t>
  </si>
  <si>
    <t xml:space="preserve">                                      к решению Совета</t>
  </si>
  <si>
    <t>2 18 60010 10 0000150</t>
  </si>
  <si>
    <t>2 19 60010 10 0000150</t>
  </si>
  <si>
    <t xml:space="preserve">                                ПРИЛОЖЕНИЕ № 1</t>
  </si>
  <si>
    <t xml:space="preserve">"ПРИЛОЖЕНИЕ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24.12.2018г. № 180 </t>
  </si>
  <si>
    <t>000 2 02 20000 00 0000000</t>
  </si>
  <si>
    <t>Субсидии от других бюджетов бюджетной системы Российской Федерации, в том числе:</t>
  </si>
  <si>
    <t>992 2 02 29999 10 0000150</t>
  </si>
  <si>
    <t xml:space="preserve">"ПРИЛОЖЕНИЕ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</si>
  <si>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>992 2 18 60010 10 0000150</t>
  </si>
  <si>
    <t>992 2 19 60010 10 0000150</t>
  </si>
  <si>
    <t xml:space="preserve">"ПРИЛОЖЕНИЕ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</si>
  <si>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 xml:space="preserve">Субсидии на ликвидацию последствий чрезвычайных ситуаций на автомобильных дорогах общего пользования местного значения </t>
  </si>
  <si>
    <t xml:space="preserve"> 2 02 29999 10 0000150</t>
  </si>
  <si>
    <t>10 0  01 2S2490</t>
  </si>
  <si>
    <t>Финансовое обеспечение непредвиденных расходов</t>
  </si>
  <si>
    <t>70 7 00 00000</t>
  </si>
  <si>
    <t>Средства из резервного фонда администрации муниципального образования Туапсинский район на проведение аварийно-спасательных работ в результате паводка, вызванного сильными ливневыми дождями 24 октября 2018 года</t>
  </si>
  <si>
    <t>70 7 00 10490</t>
  </si>
  <si>
    <t xml:space="preserve">"ПРИЛОЖЕНИЕ №7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                                                                                             </t>
  </si>
  <si>
    <t xml:space="preserve">"ПРИЛОЖЕНИЕ №8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    </t>
  </si>
  <si>
    <t xml:space="preserve">"ПРИЛОЖЕНИЕ №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</si>
  <si>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 xml:space="preserve">"ПРИЛОЖЕНИЕ №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</si>
  <si>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>10 0  02 S2490</t>
  </si>
  <si>
    <t>Подпрограмма "Строительство, реконструкция, капитальный ремонт и ремонт автомобильных дорог общего пользования местного значения на территории поселения " муниципальной программы "реконструкция, капитальный ремонт и ремонт улично-дорожной сети Шаумянскогосельского поселения Туапсинского района"</t>
  </si>
  <si>
    <t>Ведущий специалист по финансовым вопрсам администрации Шаумянского сельского поселения Туапсинского района</t>
  </si>
  <si>
    <t>Ведущий специалист по финансовым вопросам</t>
  </si>
  <si>
    <t xml:space="preserve">                                                                                                                                                       ПРИЛОЖЕНИЕ № 2</t>
  </si>
  <si>
    <t xml:space="preserve">                           ПРИЛОЖЕНИЕ № 3</t>
  </si>
  <si>
    <t>Субсидия на реализацию мероприятий по предупреждению и ликвидации чрезвычайных ситуаций, стихийных бедствий и их последствий,выполняемых в рамках специальных решений</t>
  </si>
  <si>
    <t>Н.Ю. Куртгельдыева</t>
  </si>
  <si>
    <t>Н.Ю.Куртгельдыева</t>
  </si>
  <si>
    <t>06 5 00 00000</t>
  </si>
  <si>
    <t>06 5 01 00000</t>
  </si>
  <si>
    <t>06 5 01 S0060</t>
  </si>
  <si>
    <t>Подпрограмма "Предупреждение и ликвидация ЧС, стихийных бедствий и их  последствий"</t>
  </si>
  <si>
    <t xml:space="preserve">Отдельные мероприятия по неотложным аварийно-восстановительным работам по санитарной очистке и откачке воды на территории населенных пунктов Шаумянского сельского поселения Туапсинского района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</si>
  <si>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Реализация  мероприятий по неотложным аварийно-восстановительным работам по санитарной очистке и откачке воды на территории населенных пунктов Шаумянского сельского поселения Туапсинского района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</si>
  <si>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Софинансирование по участию в предупреждении и ликвидации чрезвычайной ситуации</t>
  </si>
  <si>
    <t>2 02 29999 10 0000 150</t>
  </si>
  <si>
    <t>Субсидия на дополнительную помощь местным бюджетам для решения социально значимых вопросов  местного значения</t>
  </si>
  <si>
    <t>1 16 90020 02 0031140</t>
  </si>
  <si>
    <t>13 4 01 S0050</t>
  </si>
  <si>
    <t>13 4 01 22430</t>
  </si>
  <si>
    <t>Дополнительная помощь местным бюджетам для решения социально значимых вопросов  местного значения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</si>
  <si>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</si>
  <si>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2 02 49999 10 0000 150</t>
  </si>
  <si>
    <t>13 0 01 00000</t>
  </si>
  <si>
    <t>13 0 01 10490</t>
  </si>
  <si>
    <t>Обеспечение проведения выборов и референдумов</t>
  </si>
  <si>
    <t>Проведение выборов</t>
  </si>
  <si>
    <t>70 6 00 00000</t>
  </si>
  <si>
    <t>70 6 00 21250</t>
  </si>
  <si>
    <t>Проведение выборов Совета депутатов Шаумянского сельского поселения Туапсинского района</t>
  </si>
  <si>
    <t>21.</t>
  </si>
  <si>
    <t>На проведение капитального ремонта резервуара водосборного железобетонного емкостью 200 куб.м и резервуара водосборного железобетонного емкостью 300 куб.м. п.Горный для питьевой воды и участка водопроводной сети п.Горный.</t>
  </si>
  <si>
    <t xml:space="preserve">от 31.05.2019 г . №201 </t>
  </si>
  <si>
    <t>от 31.05.2019 г.      №201</t>
  </si>
  <si>
    <t>ПРИЛОЖЕНИЕ № 6                                                                                        к решению Совета  Шаумянского сельского поселения Туапсинского района                                                                          от 31.05.2019г.  №201</t>
  </si>
  <si>
    <t xml:space="preserve">ПРИЛОЖЕНИЕ №7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от 31.05.2019  №201                                                                                                                                                                                </t>
  </si>
  <si>
    <t xml:space="preserve">                                    Туапсинского района                                         от 31.05.2019 г. №201 </t>
  </si>
  <si>
    <t>ПРИЛОЖЕНИЕ №   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                                                                                 Шаумянского сельского поселения          Туапсинского  района                                               от 26.04.2019 г. №197</t>
  </si>
  <si>
    <t>ПРИЛОЖЕНИЕ №    5                        к  решению Совета  Шаумянского   сельского поселения      Туапсинского района                                                    от 31.05.2019    №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</si>
</sst>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17" fillId="0" borderId="0"/>
  </cellStyleXfs>
  <cellXfs count="545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ill="1"/>
    <xf numFmtId="0" fontId="1" fillId="0" borderId="0" xfId="0" applyFont="1" applyAlignment="1"/>
    <xf numFmtId="0" fontId="6" fillId="0" borderId="0" xfId="0" applyFont="1"/>
    <xf numFmtId="165" fontId="9" fillId="2" borderId="7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0" fillId="0" borderId="0" xfId="0" applyFont="1"/>
    <xf numFmtId="0" fontId="5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7" xfId="0" applyFont="1" applyBorder="1"/>
    <xf numFmtId="0" fontId="1" fillId="0" borderId="0" xfId="0" applyFont="1" applyAlignment="1">
      <alignment horizontal="right"/>
    </xf>
    <xf numFmtId="0" fontId="11" fillId="0" borderId="0" xfId="0" applyFont="1"/>
    <xf numFmtId="0" fontId="4" fillId="0" borderId="7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164" fontId="8" fillId="3" borderId="27" xfId="0" applyNumberFormat="1" applyFont="1" applyFill="1" applyBorder="1" applyAlignment="1">
      <alignment horizontal="center" vertical="center" wrapText="1"/>
    </xf>
    <xf numFmtId="49" fontId="4" fillId="3" borderId="28" xfId="0" applyNumberFormat="1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vertical="center" wrapText="1"/>
    </xf>
    <xf numFmtId="164" fontId="9" fillId="3" borderId="2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164" fontId="9" fillId="4" borderId="30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justify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0" fillId="0" borderId="7" xfId="0" applyFont="1" applyFill="1" applyBorder="1"/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165" fontId="5" fillId="3" borderId="20" xfId="0" applyNumberFormat="1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3" borderId="3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5" fillId="3" borderId="39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4" fillId="3" borderId="40" xfId="0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justify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justify" vertical="center"/>
    </xf>
    <xf numFmtId="0" fontId="5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vertical="center" wrapText="1"/>
    </xf>
    <xf numFmtId="0" fontId="6" fillId="0" borderId="0" xfId="0" applyFont="1" applyAlignment="1"/>
    <xf numFmtId="0" fontId="6" fillId="0" borderId="12" xfId="0" applyFont="1" applyBorder="1" applyAlignment="1"/>
    <xf numFmtId="0" fontId="0" fillId="0" borderId="7" xfId="0" applyFont="1" applyBorder="1"/>
    <xf numFmtId="0" fontId="0" fillId="0" borderId="17" xfId="0" applyFont="1" applyBorder="1" applyAlignment="1"/>
    <xf numFmtId="0" fontId="0" fillId="0" borderId="16" xfId="0" applyFont="1" applyBorder="1" applyAlignment="1"/>
    <xf numFmtId="0" fontId="1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0" fillId="0" borderId="0" xfId="0" applyFill="1"/>
    <xf numFmtId="0" fontId="8" fillId="0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0" fillId="0" borderId="0" xfId="0" applyNumberFormat="1"/>
    <xf numFmtId="0" fontId="16" fillId="0" borderId="3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 wrapText="1"/>
    </xf>
    <xf numFmtId="0" fontId="6" fillId="0" borderId="7" xfId="0" applyFont="1" applyBorder="1"/>
    <xf numFmtId="0" fontId="6" fillId="0" borderId="17" xfId="0" applyFont="1" applyBorder="1" applyAlignment="1"/>
    <xf numFmtId="0" fontId="6" fillId="0" borderId="16" xfId="0" applyFont="1" applyBorder="1" applyAlignment="1"/>
    <xf numFmtId="0" fontId="5" fillId="3" borderId="4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6" fillId="0" borderId="0" xfId="0" applyFont="1" applyBorder="1"/>
    <xf numFmtId="49" fontId="4" fillId="3" borderId="1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164" fontId="5" fillId="4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vertical="center"/>
    </xf>
    <xf numFmtId="0" fontId="4" fillId="3" borderId="2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3" borderId="4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64" fontId="4" fillId="4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65" fontId="5" fillId="3" borderId="14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5" fillId="0" borderId="14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3" borderId="42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justify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3" fontId="2" fillId="2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3" borderId="3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44" xfId="0" applyFont="1" applyFill="1" applyBorder="1" applyAlignment="1">
      <alignment vertical="center" wrapText="1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center" vertical="center" wrapText="1"/>
    </xf>
    <xf numFmtId="49" fontId="5" fillId="3" borderId="40" xfId="0" applyNumberFormat="1" applyFont="1" applyFill="1" applyBorder="1" applyAlignment="1">
      <alignment horizontal="center" vertical="center" wrapText="1"/>
    </xf>
    <xf numFmtId="164" fontId="4" fillId="3" borderId="35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17" xfId="0" applyBorder="1"/>
    <xf numFmtId="49" fontId="4" fillId="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3" borderId="14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justify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45" xfId="0" applyFont="1" applyFill="1" applyBorder="1" applyAlignment="1">
      <alignment horizontal="center" vertical="center" wrapText="1"/>
    </xf>
    <xf numFmtId="49" fontId="4" fillId="3" borderId="45" xfId="0" applyNumberFormat="1" applyFont="1" applyFill="1" applyBorder="1" applyAlignment="1">
      <alignment horizontal="center" vertical="center" wrapText="1"/>
    </xf>
    <xf numFmtId="49" fontId="4" fillId="2" borderId="45" xfId="0" applyNumberFormat="1" applyFont="1" applyFill="1" applyBorder="1" applyAlignment="1">
      <alignment horizontal="center" vertical="center" wrapText="1"/>
    </xf>
    <xf numFmtId="164" fontId="4" fillId="3" borderId="4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14" fillId="3" borderId="4" xfId="0" applyFont="1" applyFill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9" fillId="0" borderId="14" xfId="0" applyNumberFormat="1" applyFont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0" fontId="20" fillId="0" borderId="14" xfId="0" applyFont="1" applyBorder="1"/>
    <xf numFmtId="0" fontId="21" fillId="0" borderId="4" xfId="0" applyFont="1" applyBorder="1" applyAlignment="1">
      <alignment horizontal="center"/>
    </xf>
    <xf numFmtId="49" fontId="9" fillId="4" borderId="2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0" fontId="6" fillId="4" borderId="14" xfId="0" applyFont="1" applyFill="1" applyBorder="1"/>
    <xf numFmtId="164" fontId="5" fillId="4" borderId="22" xfId="0" applyNumberFormat="1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vertical="center" wrapText="1"/>
    </xf>
    <xf numFmtId="0" fontId="21" fillId="4" borderId="4" xfId="0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 vertical="center" wrapText="1"/>
    </xf>
    <xf numFmtId="49" fontId="5" fillId="4" borderId="21" xfId="0" applyNumberFormat="1" applyFont="1" applyFill="1" applyBorder="1" applyAlignment="1">
      <alignment horizontal="center" vertical="center" wrapText="1"/>
    </xf>
    <xf numFmtId="49" fontId="9" fillId="4" borderId="14" xfId="0" applyNumberFormat="1" applyFont="1" applyFill="1" applyBorder="1" applyAlignment="1">
      <alignment horizontal="center" vertical="center" wrapText="1"/>
    </xf>
    <xf numFmtId="0" fontId="21" fillId="4" borderId="48" xfId="0" applyFont="1" applyFill="1" applyBorder="1"/>
    <xf numFmtId="164" fontId="5" fillId="4" borderId="46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5" fontId="2" fillId="0" borderId="15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49" fontId="5" fillId="4" borderId="14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64" fontId="5" fillId="4" borderId="14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45"/>
  <sheetViews>
    <sheetView zoomScale="98" zoomScaleNormal="98" workbookViewId="0">
      <selection activeCell="E6" sqref="E6"/>
    </sheetView>
  </sheetViews>
  <sheetFormatPr defaultRowHeight="15" x14ac:dyDescent="0.25"/>
  <cols>
    <col min="1" max="1" width="31.140625" style="28" customWidth="1"/>
    <col min="2" max="2" width="63.140625" customWidth="1"/>
    <col min="3" max="3" width="19.42578125" style="22" customWidth="1"/>
  </cols>
  <sheetData>
    <row r="1" spans="1:6" ht="18.75" x14ac:dyDescent="0.25">
      <c r="A1" s="2"/>
      <c r="B1" s="476" t="s">
        <v>502</v>
      </c>
      <c r="C1" s="476"/>
    </row>
    <row r="2" spans="1:6" ht="18.75" x14ac:dyDescent="0.25">
      <c r="A2" s="2"/>
      <c r="B2" s="476" t="s">
        <v>497</v>
      </c>
      <c r="C2" s="476"/>
    </row>
    <row r="3" spans="1:6" ht="18.75" x14ac:dyDescent="0.25">
      <c r="A3" s="2"/>
      <c r="B3" s="476" t="s">
        <v>94</v>
      </c>
      <c r="C3" s="476"/>
    </row>
    <row r="4" spans="1:6" ht="18.75" x14ac:dyDescent="0.25">
      <c r="A4" s="2"/>
      <c r="B4" s="476" t="s">
        <v>95</v>
      </c>
      <c r="C4" s="476"/>
    </row>
    <row r="5" spans="1:6" ht="22.5" customHeight="1" x14ac:dyDescent="0.25">
      <c r="A5" s="23"/>
      <c r="B5" s="485" t="s">
        <v>555</v>
      </c>
      <c r="C5" s="485"/>
      <c r="E5" t="s">
        <v>2</v>
      </c>
    </row>
    <row r="6" spans="1:6" ht="127.5" customHeight="1" x14ac:dyDescent="0.25">
      <c r="A6" s="23"/>
      <c r="B6" s="485" t="s">
        <v>503</v>
      </c>
      <c r="C6" s="485"/>
      <c r="D6" s="359"/>
    </row>
    <row r="7" spans="1:6" ht="21.75" customHeight="1" x14ac:dyDescent="0.25">
      <c r="A7" s="482" t="s">
        <v>466</v>
      </c>
      <c r="B7" s="482"/>
      <c r="C7" s="482"/>
      <c r="D7" s="6"/>
    </row>
    <row r="8" spans="1:6" ht="21" customHeight="1" x14ac:dyDescent="0.25">
      <c r="A8" s="482"/>
      <c r="B8" s="482"/>
      <c r="C8" s="482"/>
      <c r="D8" s="6"/>
    </row>
    <row r="9" spans="1:6" ht="23.25" customHeight="1" x14ac:dyDescent="0.3">
      <c r="B9" s="481" t="s">
        <v>114</v>
      </c>
      <c r="C9" s="481"/>
      <c r="D9" s="6"/>
      <c r="F9" s="46"/>
    </row>
    <row r="10" spans="1:6" ht="6.75" customHeight="1" x14ac:dyDescent="0.25">
      <c r="A10" s="483" t="s">
        <v>8</v>
      </c>
      <c r="B10" s="477" t="s">
        <v>9</v>
      </c>
      <c r="C10" s="479" t="s">
        <v>10</v>
      </c>
      <c r="D10" s="6"/>
    </row>
    <row r="11" spans="1:6" ht="9.75" customHeight="1" x14ac:dyDescent="0.25">
      <c r="A11" s="484"/>
      <c r="B11" s="478"/>
      <c r="C11" s="480"/>
      <c r="D11" s="6"/>
    </row>
    <row r="12" spans="1:6" ht="24.75" customHeight="1" thickBot="1" x14ac:dyDescent="0.3">
      <c r="A12" s="24" t="s">
        <v>100</v>
      </c>
      <c r="B12" s="7" t="s">
        <v>11</v>
      </c>
      <c r="C12" s="52">
        <f>C13+C14+C18+C19+C20+C21+C22</f>
        <v>5208.8999999999996</v>
      </c>
      <c r="D12" s="465"/>
    </row>
    <row r="13" spans="1:6" ht="27" customHeight="1" thickBot="1" x14ac:dyDescent="0.3">
      <c r="A13" s="34" t="s">
        <v>101</v>
      </c>
      <c r="B13" s="8" t="s">
        <v>12</v>
      </c>
      <c r="C13" s="33" t="s">
        <v>467</v>
      </c>
      <c r="D13" s="465"/>
    </row>
    <row r="14" spans="1:6" ht="42.75" customHeight="1" x14ac:dyDescent="0.25">
      <c r="A14" s="25" t="s">
        <v>102</v>
      </c>
      <c r="B14" s="468" t="s">
        <v>113</v>
      </c>
      <c r="C14" s="473" t="s">
        <v>468</v>
      </c>
      <c r="D14" s="465"/>
    </row>
    <row r="15" spans="1:6" ht="41.25" customHeight="1" x14ac:dyDescent="0.25">
      <c r="A15" s="25" t="s">
        <v>103</v>
      </c>
      <c r="B15" s="469"/>
      <c r="C15" s="474"/>
      <c r="D15" s="6"/>
    </row>
    <row r="16" spans="1:6" ht="27" customHeight="1" x14ac:dyDescent="0.25">
      <c r="A16" s="25" t="s">
        <v>104</v>
      </c>
      <c r="B16" s="469"/>
      <c r="C16" s="474"/>
      <c r="D16" s="6"/>
    </row>
    <row r="17" spans="1:12" ht="32.25" customHeight="1" thickBot="1" x14ac:dyDescent="0.3">
      <c r="A17" s="34" t="s">
        <v>105</v>
      </c>
      <c r="B17" s="470"/>
      <c r="C17" s="475"/>
      <c r="D17" s="6"/>
    </row>
    <row r="18" spans="1:12" ht="63.75" customHeight="1" thickBot="1" x14ac:dyDescent="0.3">
      <c r="A18" s="34" t="s">
        <v>106</v>
      </c>
      <c r="B18" s="9" t="s">
        <v>87</v>
      </c>
      <c r="C18" s="33" t="s">
        <v>469</v>
      </c>
      <c r="D18" s="6"/>
    </row>
    <row r="19" spans="1:12" ht="28.5" customHeight="1" thickBot="1" x14ac:dyDescent="0.3">
      <c r="A19" s="34" t="s">
        <v>107</v>
      </c>
      <c r="B19" s="9" t="s">
        <v>13</v>
      </c>
      <c r="C19" s="33" t="s">
        <v>470</v>
      </c>
      <c r="D19" s="6"/>
    </row>
    <row r="20" spans="1:12" ht="99.75" customHeight="1" thickBot="1" x14ac:dyDescent="0.3">
      <c r="A20" s="34" t="s">
        <v>97</v>
      </c>
      <c r="B20" s="50" t="s">
        <v>88</v>
      </c>
      <c r="C20" s="33" t="s">
        <v>471</v>
      </c>
      <c r="D20" s="6"/>
    </row>
    <row r="21" spans="1:12" ht="51.75" customHeight="1" thickBot="1" x14ac:dyDescent="0.3">
      <c r="A21" s="34" t="s">
        <v>98</v>
      </c>
      <c r="B21" s="10" t="s">
        <v>89</v>
      </c>
      <c r="C21" s="33" t="s">
        <v>472</v>
      </c>
      <c r="D21" s="6"/>
    </row>
    <row r="22" spans="1:12" ht="87.75" customHeight="1" thickBot="1" x14ac:dyDescent="0.3">
      <c r="A22" s="47" t="s">
        <v>540</v>
      </c>
      <c r="B22" s="35" t="s">
        <v>112</v>
      </c>
      <c r="C22" s="33" t="s">
        <v>118</v>
      </c>
      <c r="D22" s="6"/>
    </row>
    <row r="23" spans="1:12" ht="30" customHeight="1" thickBot="1" x14ac:dyDescent="0.3">
      <c r="A23" s="24" t="s">
        <v>99</v>
      </c>
      <c r="B23" s="11" t="s">
        <v>14</v>
      </c>
      <c r="C23" s="429">
        <f>C24+C25+C26+C27+C29+C30+C31+C32+C33+C28</f>
        <v>59396.97</v>
      </c>
      <c r="D23" s="6"/>
      <c r="J23" s="26"/>
      <c r="L23" s="22"/>
    </row>
    <row r="24" spans="1:12" ht="49.5" customHeight="1" thickBot="1" x14ac:dyDescent="0.3">
      <c r="A24" s="34" t="s">
        <v>486</v>
      </c>
      <c r="B24" s="10" t="s">
        <v>90</v>
      </c>
      <c r="C24" s="364">
        <v>20607.900000000001</v>
      </c>
      <c r="D24" s="6"/>
      <c r="J24" s="26"/>
      <c r="L24" s="22"/>
    </row>
    <row r="25" spans="1:12" ht="65.25" customHeight="1" thickBot="1" x14ac:dyDescent="0.3">
      <c r="A25" s="350" t="s">
        <v>512</v>
      </c>
      <c r="B25" s="42" t="s">
        <v>511</v>
      </c>
      <c r="C25" s="360">
        <v>36258.199999999997</v>
      </c>
      <c r="D25" s="6"/>
      <c r="J25" s="26"/>
      <c r="L25" s="22"/>
    </row>
    <row r="26" spans="1:12" ht="96.75" customHeight="1" thickBot="1" x14ac:dyDescent="0.3">
      <c r="A26" s="350" t="s">
        <v>512</v>
      </c>
      <c r="B26" s="42" t="s">
        <v>528</v>
      </c>
      <c r="C26" s="360">
        <v>920</v>
      </c>
      <c r="D26" s="6"/>
      <c r="J26" s="26"/>
      <c r="L26" s="22"/>
    </row>
    <row r="27" spans="1:12" ht="96.75" customHeight="1" thickBot="1" x14ac:dyDescent="0.3">
      <c r="A27" s="408" t="s">
        <v>538</v>
      </c>
      <c r="B27" s="42" t="s">
        <v>539</v>
      </c>
      <c r="C27" s="360">
        <v>500</v>
      </c>
      <c r="D27" s="6"/>
      <c r="J27" s="26"/>
      <c r="L27" s="22"/>
    </row>
    <row r="28" spans="1:12" ht="96.75" customHeight="1" thickBot="1" x14ac:dyDescent="0.3">
      <c r="A28" s="408" t="s">
        <v>545</v>
      </c>
      <c r="B28" s="42" t="s">
        <v>554</v>
      </c>
      <c r="C28" s="360">
        <v>377.5</v>
      </c>
      <c r="D28" s="6"/>
      <c r="J28" s="26"/>
      <c r="L28" s="22"/>
    </row>
    <row r="29" spans="1:12" ht="105" customHeight="1" thickBot="1" x14ac:dyDescent="0.3">
      <c r="A29" s="41" t="s">
        <v>488</v>
      </c>
      <c r="B29" s="42" t="s">
        <v>92</v>
      </c>
      <c r="C29" s="66">
        <v>3.8</v>
      </c>
    </row>
    <row r="30" spans="1:12" ht="69.75" customHeight="1" thickBot="1" x14ac:dyDescent="0.3">
      <c r="A30" s="41" t="s">
        <v>487</v>
      </c>
      <c r="B30" s="53" t="s">
        <v>91</v>
      </c>
      <c r="C30" s="67">
        <v>221.7</v>
      </c>
    </row>
    <row r="31" spans="1:12" ht="98.25" customHeight="1" thickBot="1" x14ac:dyDescent="0.3">
      <c r="A31" s="350" t="s">
        <v>489</v>
      </c>
      <c r="B31" s="362" t="s">
        <v>115</v>
      </c>
      <c r="C31" s="363">
        <v>506.9</v>
      </c>
    </row>
    <row r="32" spans="1:12" ht="96.75" customHeight="1" thickBot="1" x14ac:dyDescent="0.3">
      <c r="A32" s="361" t="s">
        <v>500</v>
      </c>
      <c r="B32" s="351" t="s">
        <v>464</v>
      </c>
      <c r="C32" s="352">
        <v>1</v>
      </c>
    </row>
    <row r="33" spans="1:11" ht="96.75" customHeight="1" thickBot="1" x14ac:dyDescent="0.3">
      <c r="A33" s="361" t="s">
        <v>501</v>
      </c>
      <c r="B33" s="351" t="s">
        <v>465</v>
      </c>
      <c r="C33" s="352">
        <f>-650.03+650</f>
        <v>-2.9999999999972715E-2</v>
      </c>
    </row>
    <row r="35" spans="1:11" ht="22.5" customHeight="1" thickBot="1" x14ac:dyDescent="0.35">
      <c r="A35" s="48" t="s">
        <v>15</v>
      </c>
      <c r="B35" s="471">
        <f>C23+C12</f>
        <v>64605.87</v>
      </c>
      <c r="C35" s="472"/>
    </row>
    <row r="36" spans="1:11" ht="15" customHeight="1" x14ac:dyDescent="0.25">
      <c r="A36" s="466" t="s">
        <v>16</v>
      </c>
      <c r="B36" s="466"/>
      <c r="C36" s="466"/>
    </row>
    <row r="37" spans="1:11" ht="15" customHeight="1" x14ac:dyDescent="0.25">
      <c r="A37" s="467"/>
      <c r="B37" s="467"/>
      <c r="C37" s="467"/>
    </row>
    <row r="38" spans="1:11" ht="15.75" x14ac:dyDescent="0.25">
      <c r="A38" s="467"/>
      <c r="B38" s="467"/>
      <c r="C38" s="467"/>
      <c r="D38" s="36"/>
      <c r="E38" s="36"/>
      <c r="F38" s="36"/>
      <c r="G38" s="36"/>
      <c r="H38" s="36"/>
      <c r="I38" s="36"/>
      <c r="J38" s="36"/>
      <c r="K38" s="36"/>
    </row>
    <row r="39" spans="1:11" ht="15" customHeight="1" x14ac:dyDescent="0.25">
      <c r="A39" s="467"/>
      <c r="B39" s="467"/>
      <c r="C39" s="467"/>
    </row>
    <row r="40" spans="1:11" ht="15" customHeight="1" x14ac:dyDescent="0.25">
      <c r="A40" s="467"/>
      <c r="B40" s="467"/>
      <c r="C40" s="467"/>
    </row>
    <row r="42" spans="1:11" ht="18.75" x14ac:dyDescent="0.25">
      <c r="A42" s="26" t="s">
        <v>525</v>
      </c>
      <c r="B42" s="43"/>
    </row>
    <row r="43" spans="1:11" ht="18.75" x14ac:dyDescent="0.25">
      <c r="A43" s="26" t="s">
        <v>5</v>
      </c>
    </row>
    <row r="44" spans="1:11" ht="18.75" x14ac:dyDescent="0.25">
      <c r="A44" s="26" t="s">
        <v>6</v>
      </c>
    </row>
    <row r="45" spans="1:11" ht="18.75" x14ac:dyDescent="0.3">
      <c r="A45" s="27" t="s">
        <v>93</v>
      </c>
      <c r="B45" s="464" t="s">
        <v>529</v>
      </c>
      <c r="C45" s="464"/>
    </row>
  </sheetData>
  <mergeCells count="17">
    <mergeCell ref="B1:C1"/>
    <mergeCell ref="B2:C2"/>
    <mergeCell ref="B3:C3"/>
    <mergeCell ref="B4:C4"/>
    <mergeCell ref="B10:B11"/>
    <mergeCell ref="C10:C11"/>
    <mergeCell ref="B9:C9"/>
    <mergeCell ref="A7:C8"/>
    <mergeCell ref="A10:A11"/>
    <mergeCell ref="B5:C5"/>
    <mergeCell ref="B6:C6"/>
    <mergeCell ref="B45:C45"/>
    <mergeCell ref="D12:D14"/>
    <mergeCell ref="A36:C40"/>
    <mergeCell ref="B14:B17"/>
    <mergeCell ref="B35:C35"/>
    <mergeCell ref="C14:C17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1"/>
  <sheetViews>
    <sheetView view="pageBreakPreview" zoomScale="60" zoomScaleNormal="100" workbookViewId="0">
      <selection activeCell="A9" sqref="A9:D9"/>
    </sheetView>
  </sheetViews>
  <sheetFormatPr defaultRowHeight="15" x14ac:dyDescent="0.25"/>
  <cols>
    <col min="1" max="1" width="41.85546875" customWidth="1"/>
    <col min="2" max="3" width="53.85546875" customWidth="1"/>
  </cols>
  <sheetData>
    <row r="1" spans="1:4" ht="18.75" x14ac:dyDescent="0.25">
      <c r="A1" s="3"/>
    </row>
    <row r="2" spans="1:4" ht="18.75" x14ac:dyDescent="0.25">
      <c r="A2" s="476" t="s">
        <v>526</v>
      </c>
      <c r="B2" s="476"/>
      <c r="C2" s="476"/>
    </row>
    <row r="3" spans="1:4" ht="18.75" x14ac:dyDescent="0.25">
      <c r="A3" s="476" t="s">
        <v>498</v>
      </c>
      <c r="B3" s="476"/>
      <c r="C3" s="476"/>
    </row>
    <row r="4" spans="1:4" ht="18.75" x14ac:dyDescent="0.25">
      <c r="A4" s="476" t="s">
        <v>108</v>
      </c>
      <c r="B4" s="476"/>
      <c r="C4" s="476"/>
    </row>
    <row r="5" spans="1:4" ht="18.75" x14ac:dyDescent="0.25">
      <c r="A5" s="476" t="s">
        <v>109</v>
      </c>
      <c r="B5" s="476"/>
      <c r="C5" s="476"/>
    </row>
    <row r="6" spans="1:4" ht="18.75" x14ac:dyDescent="0.3">
      <c r="A6" s="3"/>
      <c r="B6" s="490" t="s">
        <v>556</v>
      </c>
      <c r="C6" s="490"/>
    </row>
    <row r="7" spans="1:4" ht="124.5" customHeight="1" x14ac:dyDescent="0.25">
      <c r="A7" s="1"/>
      <c r="C7" s="358" t="s">
        <v>507</v>
      </c>
      <c r="D7" s="359"/>
    </row>
    <row r="8" spans="1:4" ht="18.75" x14ac:dyDescent="0.25">
      <c r="A8" s="2"/>
    </row>
    <row r="9" spans="1:4" ht="62.25" customHeight="1" x14ac:dyDescent="0.25">
      <c r="A9" s="482" t="s">
        <v>17</v>
      </c>
      <c r="B9" s="482"/>
      <c r="C9" s="482"/>
      <c r="D9" s="482"/>
    </row>
    <row r="10" spans="1:4" ht="19.5" thickBot="1" x14ac:dyDescent="0.3">
      <c r="A10" s="489" t="s">
        <v>7</v>
      </c>
      <c r="B10" s="489"/>
      <c r="C10" s="489"/>
    </row>
    <row r="11" spans="1:4" ht="48.75" customHeight="1" thickBot="1" x14ac:dyDescent="0.3">
      <c r="A11" s="487" t="s">
        <v>8</v>
      </c>
      <c r="B11" s="487" t="s">
        <v>9</v>
      </c>
      <c r="C11" s="488" t="s">
        <v>10</v>
      </c>
      <c r="D11" s="6"/>
    </row>
    <row r="12" spans="1:4" ht="15.75" hidden="1" thickBot="1" x14ac:dyDescent="0.3">
      <c r="A12" s="487"/>
      <c r="B12" s="487"/>
      <c r="C12" s="488"/>
      <c r="D12" s="6"/>
    </row>
    <row r="13" spans="1:4" ht="78.75" customHeight="1" thickBot="1" x14ac:dyDescent="0.3">
      <c r="A13" s="365"/>
      <c r="B13" s="354" t="s">
        <v>17</v>
      </c>
      <c r="C13" s="430">
        <f>C14+C16+C21+C24+C26+C27</f>
        <v>59396.97</v>
      </c>
      <c r="D13" s="6"/>
    </row>
    <row r="14" spans="1:4" ht="47.25" customHeight="1" thickBot="1" x14ac:dyDescent="0.3">
      <c r="A14" s="353" t="s">
        <v>117</v>
      </c>
      <c r="B14" s="354" t="s">
        <v>18</v>
      </c>
      <c r="C14" s="355">
        <f>C15</f>
        <v>20607.900000000001</v>
      </c>
      <c r="D14" s="6"/>
    </row>
    <row r="15" spans="1:4" ht="78.75" customHeight="1" thickBot="1" x14ac:dyDescent="0.3">
      <c r="A15" s="365" t="s">
        <v>490</v>
      </c>
      <c r="B15" s="42" t="s">
        <v>19</v>
      </c>
      <c r="C15" s="360">
        <v>20607.900000000001</v>
      </c>
      <c r="D15" s="6"/>
    </row>
    <row r="16" spans="1:4" ht="78.75" customHeight="1" thickBot="1" x14ac:dyDescent="0.3">
      <c r="A16" s="353" t="s">
        <v>504</v>
      </c>
      <c r="B16" s="354" t="s">
        <v>505</v>
      </c>
      <c r="C16" s="355">
        <f>C17+C18+C19+C20</f>
        <v>38055.699999999997</v>
      </c>
      <c r="D16" s="6"/>
    </row>
    <row r="17" spans="1:4" ht="78.75" customHeight="1" thickBot="1" x14ac:dyDescent="0.3">
      <c r="A17" s="350" t="s">
        <v>506</v>
      </c>
      <c r="B17" s="42" t="s">
        <v>511</v>
      </c>
      <c r="C17" s="360">
        <v>36258.199999999997</v>
      </c>
      <c r="D17" s="6"/>
    </row>
    <row r="18" spans="1:4" ht="106.5" customHeight="1" thickBot="1" x14ac:dyDescent="0.3">
      <c r="A18" s="350" t="s">
        <v>506</v>
      </c>
      <c r="B18" s="42" t="s">
        <v>528</v>
      </c>
      <c r="C18" s="360">
        <v>920</v>
      </c>
      <c r="D18" s="6"/>
    </row>
    <row r="19" spans="1:4" ht="106.5" customHeight="1" thickBot="1" x14ac:dyDescent="0.3">
      <c r="A19" s="350" t="s">
        <v>506</v>
      </c>
      <c r="B19" s="42" t="s">
        <v>539</v>
      </c>
      <c r="C19" s="360">
        <v>500</v>
      </c>
      <c r="D19" s="6"/>
    </row>
    <row r="20" spans="1:4" ht="115.5" customHeight="1" thickBot="1" x14ac:dyDescent="0.3">
      <c r="A20" s="350" t="s">
        <v>545</v>
      </c>
      <c r="B20" s="42" t="s">
        <v>554</v>
      </c>
      <c r="C20" s="360">
        <v>377.5</v>
      </c>
      <c r="D20" s="6"/>
    </row>
    <row r="21" spans="1:4" ht="81" customHeight="1" thickBot="1" x14ac:dyDescent="0.3">
      <c r="A21" s="353" t="s">
        <v>116</v>
      </c>
      <c r="B21" s="354" t="s">
        <v>20</v>
      </c>
      <c r="C21" s="355">
        <f>C22+C23</f>
        <v>225.5</v>
      </c>
      <c r="D21" s="6"/>
    </row>
    <row r="22" spans="1:4" ht="81" customHeight="1" thickBot="1" x14ac:dyDescent="0.3">
      <c r="A22" s="365" t="s">
        <v>491</v>
      </c>
      <c r="B22" s="367" t="s">
        <v>4</v>
      </c>
      <c r="C22" s="360">
        <v>3.8</v>
      </c>
      <c r="D22" s="6"/>
    </row>
    <row r="23" spans="1:4" ht="77.25" customHeight="1" thickBot="1" x14ac:dyDescent="0.3">
      <c r="A23" s="365" t="s">
        <v>492</v>
      </c>
      <c r="B23" s="42" t="s">
        <v>3</v>
      </c>
      <c r="C23" s="360">
        <v>221.7</v>
      </c>
      <c r="D23" s="6"/>
    </row>
    <row r="24" spans="1:4" ht="71.25" customHeight="1" thickBot="1" x14ac:dyDescent="0.3">
      <c r="A24" s="353" t="s">
        <v>493</v>
      </c>
      <c r="B24" s="354" t="s">
        <v>494</v>
      </c>
      <c r="C24" s="355">
        <f>C25</f>
        <v>506.9</v>
      </c>
      <c r="D24" s="6"/>
    </row>
    <row r="25" spans="1:4" ht="120.75" customHeight="1" thickBot="1" x14ac:dyDescent="0.3">
      <c r="A25" s="350" t="s">
        <v>495</v>
      </c>
      <c r="B25" s="351" t="s">
        <v>115</v>
      </c>
      <c r="C25" s="356">
        <v>506.9</v>
      </c>
    </row>
    <row r="26" spans="1:4" ht="104.25" customHeight="1" thickBot="1" x14ac:dyDescent="0.3">
      <c r="A26" s="369" t="s">
        <v>508</v>
      </c>
      <c r="B26" s="370" t="s">
        <v>464</v>
      </c>
      <c r="C26" s="366">
        <v>1</v>
      </c>
    </row>
    <row r="27" spans="1:4" ht="77.25" customHeight="1" thickBot="1" x14ac:dyDescent="0.3">
      <c r="A27" s="369" t="s">
        <v>509</v>
      </c>
      <c r="B27" s="370" t="s">
        <v>465</v>
      </c>
      <c r="C27" s="366">
        <v>-0.03</v>
      </c>
    </row>
    <row r="28" spans="1:4" ht="59.25" customHeight="1" x14ac:dyDescent="0.3">
      <c r="A28" s="368" t="s">
        <v>525</v>
      </c>
    </row>
    <row r="29" spans="1:4" ht="18.75" x14ac:dyDescent="0.25">
      <c r="A29" s="2" t="s">
        <v>5</v>
      </c>
    </row>
    <row r="30" spans="1:4" ht="18.75" x14ac:dyDescent="0.25">
      <c r="A30" s="2" t="s">
        <v>6</v>
      </c>
    </row>
    <row r="31" spans="1:4" ht="18.75" x14ac:dyDescent="0.3">
      <c r="A31" s="2" t="s">
        <v>110</v>
      </c>
      <c r="C31" s="486" t="s">
        <v>530</v>
      </c>
      <c r="D31" s="486"/>
    </row>
  </sheetData>
  <mergeCells count="11">
    <mergeCell ref="C31:D31"/>
    <mergeCell ref="A11:A12"/>
    <mergeCell ref="B11:B12"/>
    <mergeCell ref="C11:C12"/>
    <mergeCell ref="A2:C2"/>
    <mergeCell ref="A3:C3"/>
    <mergeCell ref="A4:C4"/>
    <mergeCell ref="A5:C5"/>
    <mergeCell ref="A9:D9"/>
    <mergeCell ref="A10:C10"/>
    <mergeCell ref="B6:C6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zoomScale="106" zoomScaleNormal="106" workbookViewId="0">
      <selection activeCell="E5" sqref="E5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A1" s="2"/>
      <c r="B1" s="2"/>
      <c r="C1" s="485" t="s">
        <v>527</v>
      </c>
      <c r="D1" s="485"/>
    </row>
    <row r="2" spans="1:6" ht="18.75" x14ac:dyDescent="0.25">
      <c r="A2" s="2"/>
      <c r="B2" s="2"/>
      <c r="C2" s="485" t="s">
        <v>499</v>
      </c>
      <c r="D2" s="485"/>
    </row>
    <row r="3" spans="1:6" ht="18.75" x14ac:dyDescent="0.25">
      <c r="A3" s="2"/>
      <c r="B3" s="2"/>
      <c r="C3" s="485" t="s">
        <v>0</v>
      </c>
      <c r="D3" s="485"/>
    </row>
    <row r="4" spans="1:6" ht="45" customHeight="1" x14ac:dyDescent="0.25">
      <c r="A4" s="2"/>
      <c r="B4" s="2"/>
      <c r="C4" s="485" t="s">
        <v>559</v>
      </c>
      <c r="D4" s="485"/>
    </row>
    <row r="5" spans="1:6" ht="127.5" customHeight="1" x14ac:dyDescent="0.3">
      <c r="A5" s="1"/>
      <c r="C5" s="498" t="s">
        <v>510</v>
      </c>
      <c r="D5" s="498"/>
    </row>
    <row r="6" spans="1:6" ht="91.5" customHeight="1" x14ac:dyDescent="0.25">
      <c r="A6" s="491" t="s">
        <v>473</v>
      </c>
      <c r="B6" s="491"/>
      <c r="C6" s="491"/>
      <c r="D6" s="491"/>
      <c r="E6" s="51"/>
      <c r="F6" s="51"/>
    </row>
    <row r="7" spans="1:6" ht="19.5" thickBot="1" x14ac:dyDescent="0.3">
      <c r="A7" s="16"/>
    </row>
    <row r="8" spans="1:6" ht="74.25" customHeight="1" x14ac:dyDescent="0.25">
      <c r="A8" s="493" t="s">
        <v>21</v>
      </c>
      <c r="B8" s="493" t="s">
        <v>22</v>
      </c>
      <c r="C8" s="493" t="s">
        <v>23</v>
      </c>
      <c r="D8" s="18" t="s">
        <v>10</v>
      </c>
    </row>
    <row r="9" spans="1:6" ht="18.75" x14ac:dyDescent="0.25">
      <c r="A9" s="494"/>
      <c r="B9" s="494"/>
      <c r="C9" s="494"/>
      <c r="D9" s="19" t="s">
        <v>85</v>
      </c>
    </row>
    <row r="10" spans="1:6" ht="28.5" customHeight="1" x14ac:dyDescent="0.25">
      <c r="A10" s="12"/>
      <c r="B10" s="12"/>
      <c r="C10" s="13" t="s">
        <v>24</v>
      </c>
      <c r="D10" s="31">
        <f>D12+D19+D21+D25+D29+D34+D32+D36+D39</f>
        <v>68177.700000000012</v>
      </c>
    </row>
    <row r="11" spans="1:6" ht="30.75" customHeight="1" x14ac:dyDescent="0.25">
      <c r="A11" s="12"/>
      <c r="B11" s="12"/>
      <c r="C11" s="17" t="s">
        <v>25</v>
      </c>
      <c r="D11" s="54"/>
    </row>
    <row r="12" spans="1:6" ht="34.5" customHeight="1" x14ac:dyDescent="0.25">
      <c r="A12" s="14" t="s">
        <v>26</v>
      </c>
      <c r="B12" s="20" t="s">
        <v>62</v>
      </c>
      <c r="C12" s="13" t="s">
        <v>27</v>
      </c>
      <c r="D12" s="62">
        <f>D13+D14+D15+D17+D18</f>
        <v>10544.8</v>
      </c>
    </row>
    <row r="13" spans="1:6" ht="85.5" customHeight="1" x14ac:dyDescent="0.25">
      <c r="A13" s="12"/>
      <c r="B13" s="21" t="s">
        <v>63</v>
      </c>
      <c r="C13" s="15" t="s">
        <v>28</v>
      </c>
      <c r="D13" s="63">
        <v>756.2</v>
      </c>
    </row>
    <row r="14" spans="1:6" ht="110.25" customHeight="1" x14ac:dyDescent="0.25">
      <c r="A14" s="12"/>
      <c r="B14" s="21" t="s">
        <v>64</v>
      </c>
      <c r="C14" s="15" t="s">
        <v>29</v>
      </c>
      <c r="D14" s="64">
        <v>3668.2</v>
      </c>
    </row>
    <row r="15" spans="1:6" ht="96" customHeight="1" x14ac:dyDescent="0.25">
      <c r="A15" s="495"/>
      <c r="B15" s="496" t="s">
        <v>65</v>
      </c>
      <c r="C15" s="497" t="s">
        <v>30</v>
      </c>
      <c r="D15" s="492">
        <v>4.9000000000000004</v>
      </c>
    </row>
    <row r="16" spans="1:6" hidden="1" x14ac:dyDescent="0.25">
      <c r="A16" s="495"/>
      <c r="B16" s="496"/>
      <c r="C16" s="497"/>
      <c r="D16" s="492"/>
    </row>
    <row r="17" spans="1:4" ht="18.75" x14ac:dyDescent="0.25">
      <c r="A17" s="12"/>
      <c r="B17" s="21" t="s">
        <v>66</v>
      </c>
      <c r="C17" s="5" t="s">
        <v>31</v>
      </c>
      <c r="D17" s="63">
        <v>5</v>
      </c>
    </row>
    <row r="18" spans="1:4" ht="39" customHeight="1" x14ac:dyDescent="0.25">
      <c r="A18" s="12"/>
      <c r="B18" s="21" t="s">
        <v>67</v>
      </c>
      <c r="C18" s="15" t="s">
        <v>32</v>
      </c>
      <c r="D18" s="64">
        <v>6110.5</v>
      </c>
    </row>
    <row r="19" spans="1:4" ht="30" customHeight="1" x14ac:dyDescent="0.25">
      <c r="A19" s="14" t="s">
        <v>33</v>
      </c>
      <c r="B19" s="20" t="s">
        <v>68</v>
      </c>
      <c r="C19" s="13" t="s">
        <v>34</v>
      </c>
      <c r="D19" s="55">
        <f>D20</f>
        <v>221.7</v>
      </c>
    </row>
    <row r="20" spans="1:4" ht="59.25" customHeight="1" x14ac:dyDescent="0.25">
      <c r="A20" s="14"/>
      <c r="B20" s="21" t="s">
        <v>69</v>
      </c>
      <c r="C20" s="15" t="s">
        <v>35</v>
      </c>
      <c r="D20" s="54">
        <v>221.7</v>
      </c>
    </row>
    <row r="21" spans="1:4" ht="80.25" customHeight="1" x14ac:dyDescent="0.25">
      <c r="A21" s="14" t="s">
        <v>36</v>
      </c>
      <c r="B21" s="20" t="s">
        <v>70</v>
      </c>
      <c r="C21" s="13" t="s">
        <v>37</v>
      </c>
      <c r="D21" s="55">
        <f>D22+D23+D24</f>
        <v>3206.8</v>
      </c>
    </row>
    <row r="22" spans="1:4" ht="82.5" customHeight="1" x14ac:dyDescent="0.25">
      <c r="A22" s="14"/>
      <c r="B22" s="21" t="s">
        <v>71</v>
      </c>
      <c r="C22" s="15" t="s">
        <v>38</v>
      </c>
      <c r="D22" s="60">
        <f>2441.8+650</f>
        <v>3091.8</v>
      </c>
    </row>
    <row r="23" spans="1:4" ht="35.25" customHeight="1" x14ac:dyDescent="0.25">
      <c r="A23" s="14"/>
      <c r="B23" s="21" t="s">
        <v>72</v>
      </c>
      <c r="C23" s="15" t="s">
        <v>39</v>
      </c>
      <c r="D23" s="54">
        <v>70</v>
      </c>
    </row>
    <row r="24" spans="1:4" ht="72" customHeight="1" x14ac:dyDescent="0.25">
      <c r="A24" s="14"/>
      <c r="B24" s="21" t="s">
        <v>73</v>
      </c>
      <c r="C24" s="15" t="s">
        <v>40</v>
      </c>
      <c r="D24" s="54">
        <v>45</v>
      </c>
    </row>
    <row r="25" spans="1:4" ht="45.75" customHeight="1" x14ac:dyDescent="0.25">
      <c r="A25" s="14" t="s">
        <v>41</v>
      </c>
      <c r="B25" s="20" t="s">
        <v>74</v>
      </c>
      <c r="C25" s="13" t="s">
        <v>42</v>
      </c>
      <c r="D25" s="57">
        <f>D26+D27+D28</f>
        <v>39573.800000000003</v>
      </c>
    </row>
    <row r="26" spans="1:4" ht="45.75" customHeight="1" x14ac:dyDescent="0.25">
      <c r="A26" s="14"/>
      <c r="B26" s="21" t="s">
        <v>75</v>
      </c>
      <c r="C26" s="15" t="s">
        <v>43</v>
      </c>
      <c r="D26" s="54">
        <v>10</v>
      </c>
    </row>
    <row r="27" spans="1:4" ht="50.25" customHeight="1" x14ac:dyDescent="0.25">
      <c r="A27" s="14"/>
      <c r="B27" s="21" t="s">
        <v>76</v>
      </c>
      <c r="C27" s="15" t="s">
        <v>44</v>
      </c>
      <c r="D27" s="56">
        <v>39553.800000000003</v>
      </c>
    </row>
    <row r="28" spans="1:4" ht="73.5" customHeight="1" x14ac:dyDescent="0.25">
      <c r="A28" s="14"/>
      <c r="B28" s="21" t="s">
        <v>77</v>
      </c>
      <c r="C28" s="5" t="s">
        <v>45</v>
      </c>
      <c r="D28" s="56">
        <v>10</v>
      </c>
    </row>
    <row r="29" spans="1:4" ht="50.25" customHeight="1" x14ac:dyDescent="0.25">
      <c r="A29" s="14" t="s">
        <v>46</v>
      </c>
      <c r="B29" s="20" t="s">
        <v>78</v>
      </c>
      <c r="C29" s="13" t="s">
        <v>47</v>
      </c>
      <c r="D29" s="58">
        <f>D30+D31</f>
        <v>4571.3999999999996</v>
      </c>
    </row>
    <row r="30" spans="1:4" ht="32.25" customHeight="1" x14ac:dyDescent="0.25">
      <c r="A30" s="14"/>
      <c r="B30" s="21" t="s">
        <v>79</v>
      </c>
      <c r="C30" s="15" t="s">
        <v>48</v>
      </c>
      <c r="D30" s="59">
        <v>1021.4</v>
      </c>
    </row>
    <row r="31" spans="1:4" ht="40.5" customHeight="1" x14ac:dyDescent="0.25">
      <c r="A31" s="14"/>
      <c r="B31" s="21" t="s">
        <v>80</v>
      </c>
      <c r="C31" s="15" t="s">
        <v>49</v>
      </c>
      <c r="D31" s="60">
        <v>3550</v>
      </c>
    </row>
    <row r="32" spans="1:4" ht="39.75" customHeight="1" x14ac:dyDescent="0.25">
      <c r="A32" s="14" t="s">
        <v>50</v>
      </c>
      <c r="B32" s="20" t="s">
        <v>81</v>
      </c>
      <c r="C32" s="13" t="s">
        <v>51</v>
      </c>
      <c r="D32" s="55">
        <f>D33</f>
        <v>75</v>
      </c>
    </row>
    <row r="33" spans="1:4" ht="59.25" customHeight="1" x14ac:dyDescent="0.25">
      <c r="A33" s="12"/>
      <c r="B33" s="21" t="s">
        <v>82</v>
      </c>
      <c r="C33" s="15" t="s">
        <v>52</v>
      </c>
      <c r="D33" s="54">
        <v>75</v>
      </c>
    </row>
    <row r="34" spans="1:4" ht="43.5" customHeight="1" x14ac:dyDescent="0.25">
      <c r="A34" s="14" t="s">
        <v>53</v>
      </c>
      <c r="B34" s="20" t="s">
        <v>83</v>
      </c>
      <c r="C34" s="13" t="s">
        <v>54</v>
      </c>
      <c r="D34" s="68">
        <f>D35</f>
        <v>9576.9</v>
      </c>
    </row>
    <row r="35" spans="1:4" ht="18.75" x14ac:dyDescent="0.25">
      <c r="A35" s="12"/>
      <c r="B35" s="21" t="s">
        <v>84</v>
      </c>
      <c r="C35" s="15" t="s">
        <v>55</v>
      </c>
      <c r="D35" s="64">
        <v>9576.9</v>
      </c>
    </row>
    <row r="36" spans="1:4" ht="39" customHeight="1" x14ac:dyDescent="0.25">
      <c r="A36" s="14" t="s">
        <v>56</v>
      </c>
      <c r="B36" s="20">
        <v>1000</v>
      </c>
      <c r="C36" s="13" t="s">
        <v>57</v>
      </c>
      <c r="D36" s="55">
        <f>D37+D38</f>
        <v>377.3</v>
      </c>
    </row>
    <row r="37" spans="1:4" ht="47.25" customHeight="1" x14ac:dyDescent="0.25">
      <c r="A37" s="37"/>
      <c r="B37" s="38">
        <v>1001</v>
      </c>
      <c r="C37" s="39" t="s">
        <v>58</v>
      </c>
      <c r="D37" s="65">
        <v>217.3</v>
      </c>
    </row>
    <row r="38" spans="1:4" ht="47.25" customHeight="1" x14ac:dyDescent="0.3">
      <c r="A38" s="44"/>
      <c r="B38" s="4">
        <v>1003</v>
      </c>
      <c r="C38" s="40" t="s">
        <v>111</v>
      </c>
      <c r="D38" s="61">
        <v>160</v>
      </c>
    </row>
    <row r="39" spans="1:4" ht="33" customHeight="1" x14ac:dyDescent="0.25">
      <c r="A39" s="14" t="s">
        <v>59</v>
      </c>
      <c r="B39" s="20">
        <v>1100</v>
      </c>
      <c r="C39" s="13" t="s">
        <v>60</v>
      </c>
      <c r="D39" s="55">
        <f>D40</f>
        <v>30</v>
      </c>
    </row>
    <row r="40" spans="1:4" ht="36.75" customHeight="1" x14ac:dyDescent="0.25">
      <c r="A40" s="40"/>
      <c r="B40" s="21">
        <v>1101</v>
      </c>
      <c r="C40" s="15" t="s">
        <v>61</v>
      </c>
      <c r="D40" s="54">
        <v>30</v>
      </c>
    </row>
    <row r="44" spans="1:4" ht="18.75" x14ac:dyDescent="0.25">
      <c r="A44" s="2" t="s">
        <v>525</v>
      </c>
    </row>
    <row r="45" spans="1:4" ht="18.75" x14ac:dyDescent="0.25">
      <c r="A45" s="2" t="s">
        <v>5</v>
      </c>
    </row>
    <row r="46" spans="1:4" ht="18.75" x14ac:dyDescent="0.25">
      <c r="A46" s="2" t="s">
        <v>6</v>
      </c>
    </row>
    <row r="47" spans="1:4" ht="18.75" x14ac:dyDescent="0.3">
      <c r="A47" s="2" t="s">
        <v>96</v>
      </c>
      <c r="D47" s="45" t="s">
        <v>530</v>
      </c>
    </row>
  </sheetData>
  <mergeCells count="13">
    <mergeCell ref="C1:D1"/>
    <mergeCell ref="C2:D2"/>
    <mergeCell ref="C3:D3"/>
    <mergeCell ref="C4:D4"/>
    <mergeCell ref="C5:D5"/>
    <mergeCell ref="A6:D6"/>
    <mergeCell ref="D15:D16"/>
    <mergeCell ref="A8:A9"/>
    <mergeCell ref="B8:B9"/>
    <mergeCell ref="C8:C9"/>
    <mergeCell ref="A15:A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65" fitToHeight="2" orientation="portrait" r:id="rId1"/>
  <rowBreaks count="1" manualBreakCount="1">
    <brk id="2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A249"/>
  <sheetViews>
    <sheetView view="pageBreakPreview" zoomScale="60" zoomScaleNormal="71" workbookViewId="0">
      <selection activeCell="H2" sqref="H2"/>
    </sheetView>
  </sheetViews>
  <sheetFormatPr defaultRowHeight="15" x14ac:dyDescent="0.25"/>
  <cols>
    <col min="1" max="1" width="9.140625" style="72"/>
    <col min="2" max="2" width="53.85546875" customWidth="1"/>
    <col min="3" max="3" width="11.42578125" style="310" customWidth="1"/>
    <col min="4" max="4" width="11.7109375" style="310" customWidth="1"/>
    <col min="5" max="5" width="20.5703125" style="71" customWidth="1"/>
    <col min="6" max="6" width="11.5703125" style="310" customWidth="1"/>
    <col min="7" max="7" width="18.7109375" style="310" customWidth="1"/>
    <col min="8" max="8" width="16.85546875" customWidth="1"/>
    <col min="14" max="14" width="32.85546875" customWidth="1"/>
  </cols>
  <sheetData>
    <row r="1" spans="1:131" ht="105.75" customHeight="1" x14ac:dyDescent="0.25">
      <c r="A1" s="300"/>
      <c r="B1" s="22"/>
      <c r="C1" s="200"/>
      <c r="D1" s="502" t="s">
        <v>560</v>
      </c>
      <c r="E1" s="503"/>
      <c r="F1" s="503"/>
      <c r="G1" s="503"/>
    </row>
    <row r="2" spans="1:131" ht="136.5" customHeight="1" x14ac:dyDescent="0.25">
      <c r="A2" s="300"/>
      <c r="B2" s="22"/>
      <c r="D2" s="504" t="s">
        <v>518</v>
      </c>
      <c r="E2" s="504"/>
      <c r="F2" s="504"/>
      <c r="G2" s="504"/>
    </row>
    <row r="3" spans="1:131" ht="18.75" customHeight="1" x14ac:dyDescent="0.25">
      <c r="A3" s="300"/>
      <c r="B3" s="22"/>
      <c r="D3" s="505"/>
      <c r="E3" s="505"/>
      <c r="F3" s="505"/>
      <c r="G3" s="505"/>
    </row>
    <row r="4" spans="1:131" ht="13.5" customHeight="1" x14ac:dyDescent="0.25">
      <c r="A4" s="300"/>
      <c r="B4" s="22"/>
      <c r="D4" s="485"/>
      <c r="E4" s="485"/>
      <c r="F4" s="485"/>
      <c r="G4" s="485"/>
    </row>
    <row r="5" spans="1:131" ht="12.75" customHeight="1" x14ac:dyDescent="0.25">
      <c r="A5" s="300"/>
      <c r="B5" s="22"/>
      <c r="D5" s="485"/>
      <c r="E5" s="485"/>
      <c r="F5" s="485"/>
      <c r="G5" s="485"/>
    </row>
    <row r="6" spans="1:131" ht="101.25" customHeight="1" x14ac:dyDescent="0.25">
      <c r="A6" s="482" t="s">
        <v>483</v>
      </c>
      <c r="B6" s="482"/>
      <c r="C6" s="482"/>
      <c r="D6" s="482"/>
      <c r="E6" s="482"/>
      <c r="F6" s="482"/>
      <c r="G6" s="482"/>
    </row>
    <row r="7" spans="1:131" ht="19.5" thickBot="1" x14ac:dyDescent="0.35">
      <c r="A7" s="300"/>
      <c r="G7" s="73" t="s">
        <v>86</v>
      </c>
    </row>
    <row r="8" spans="1:131" ht="47.25" customHeight="1" x14ac:dyDescent="0.25">
      <c r="A8" s="500" t="s">
        <v>21</v>
      </c>
      <c r="B8" s="500" t="s">
        <v>400</v>
      </c>
      <c r="C8" s="500" t="s">
        <v>399</v>
      </c>
      <c r="D8" s="500" t="s">
        <v>398</v>
      </c>
      <c r="E8" s="507" t="s">
        <v>397</v>
      </c>
      <c r="F8" s="500" t="s">
        <v>396</v>
      </c>
      <c r="G8" s="500" t="s">
        <v>475</v>
      </c>
      <c r="H8" s="6"/>
    </row>
    <row r="9" spans="1:131" ht="15.75" thickBot="1" x14ac:dyDescent="0.3">
      <c r="A9" s="501"/>
      <c r="B9" s="501"/>
      <c r="C9" s="501"/>
      <c r="D9" s="501"/>
      <c r="E9" s="508"/>
      <c r="F9" s="501"/>
      <c r="G9" s="501"/>
      <c r="H9" s="6"/>
    </row>
    <row r="10" spans="1:131" ht="27.75" customHeight="1" thickBot="1" x14ac:dyDescent="0.3">
      <c r="A10" s="296"/>
      <c r="B10" s="159" t="s">
        <v>395</v>
      </c>
      <c r="C10" s="199"/>
      <c r="D10" s="199"/>
      <c r="E10" s="291"/>
      <c r="F10" s="199"/>
      <c r="G10" s="198">
        <f>G11+G87+G93+G136+G157+G185+G192+G217+G229</f>
        <v>68177.700000000012</v>
      </c>
      <c r="H10" s="6"/>
    </row>
    <row r="11" spans="1:131" ht="45" customHeight="1" thickBot="1" x14ac:dyDescent="0.3">
      <c r="A11" s="296" t="s">
        <v>26</v>
      </c>
      <c r="B11" s="159" t="s">
        <v>27</v>
      </c>
      <c r="C11" s="112" t="s">
        <v>122</v>
      </c>
      <c r="D11" s="158"/>
      <c r="E11" s="84"/>
      <c r="F11" s="83"/>
      <c r="G11" s="197">
        <f>G12+G17+G29+G41+G45+G37</f>
        <v>10834.8</v>
      </c>
      <c r="H11" s="6"/>
    </row>
    <row r="12" spans="1:131" ht="74.25" customHeight="1" thickBot="1" x14ac:dyDescent="0.3">
      <c r="A12" s="196"/>
      <c r="B12" s="195" t="s">
        <v>28</v>
      </c>
      <c r="C12" s="194" t="s">
        <v>122</v>
      </c>
      <c r="D12" s="194" t="s">
        <v>215</v>
      </c>
      <c r="E12" s="193"/>
      <c r="F12" s="193"/>
      <c r="G12" s="192">
        <v>756.2</v>
      </c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/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W12" s="499"/>
      <c r="BX12" s="499"/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499"/>
      <c r="CJ12" s="499"/>
      <c r="CK12" s="499"/>
      <c r="CL12" s="499"/>
      <c r="CM12" s="499"/>
      <c r="CN12" s="499"/>
      <c r="CO12" s="499"/>
      <c r="CP12" s="499"/>
      <c r="CQ12" s="499"/>
      <c r="CR12" s="499"/>
      <c r="CS12" s="499"/>
      <c r="CT12" s="499"/>
      <c r="CU12" s="499"/>
      <c r="CV12" s="499"/>
      <c r="CW12" s="499"/>
      <c r="CX12" s="499"/>
      <c r="CY12" s="499"/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  <c r="DK12" s="499"/>
      <c r="DL12" s="499"/>
      <c r="DM12" s="499"/>
      <c r="DN12" s="499"/>
      <c r="DO12" s="499"/>
      <c r="DP12" s="499"/>
      <c r="DQ12" s="499"/>
      <c r="DR12" s="499"/>
      <c r="DS12" s="499"/>
      <c r="DT12" s="499"/>
      <c r="DU12" s="499"/>
      <c r="DV12" s="499"/>
      <c r="DW12" s="499"/>
      <c r="DX12" s="499"/>
      <c r="DY12" s="499"/>
      <c r="DZ12" s="499"/>
      <c r="EA12" s="499"/>
    </row>
    <row r="13" spans="1:131" s="188" customFormat="1" ht="74.25" customHeight="1" thickBot="1" x14ac:dyDescent="0.3">
      <c r="A13" s="191"/>
      <c r="B13" s="303" t="s">
        <v>394</v>
      </c>
      <c r="C13" s="190" t="s">
        <v>122</v>
      </c>
      <c r="D13" s="189" t="s">
        <v>215</v>
      </c>
      <c r="E13" s="189" t="s">
        <v>393</v>
      </c>
      <c r="F13" s="189"/>
      <c r="G13" s="183">
        <v>756.2</v>
      </c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499"/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/>
      <c r="BW13" s="499"/>
      <c r="BX13" s="499"/>
      <c r="BY13" s="499"/>
      <c r="BZ13" s="499"/>
      <c r="CA13" s="499"/>
      <c r="CB13" s="499"/>
      <c r="CC13" s="499"/>
      <c r="CD13" s="499"/>
      <c r="CE13" s="499"/>
      <c r="CF13" s="499"/>
      <c r="CG13" s="499"/>
      <c r="CH13" s="499"/>
      <c r="CI13" s="499"/>
      <c r="CJ13" s="499"/>
      <c r="CK13" s="499"/>
      <c r="CL13" s="499"/>
      <c r="CM13" s="499"/>
      <c r="CN13" s="499"/>
      <c r="CO13" s="499"/>
      <c r="CP13" s="499"/>
      <c r="CQ13" s="499"/>
      <c r="CR13" s="499"/>
      <c r="CS13" s="499"/>
      <c r="CT13" s="499"/>
      <c r="CU13" s="499"/>
      <c r="CV13" s="499"/>
      <c r="CW13" s="499"/>
      <c r="CX13" s="499"/>
      <c r="CY13" s="499"/>
      <c r="CZ13" s="499"/>
      <c r="DA13" s="499"/>
      <c r="DB13" s="499"/>
      <c r="DC13" s="499"/>
      <c r="DD13" s="499"/>
      <c r="DE13" s="499"/>
      <c r="DF13" s="499"/>
      <c r="DG13" s="499"/>
      <c r="DH13" s="499"/>
      <c r="DI13" s="499"/>
      <c r="DJ13" s="499"/>
      <c r="DK13" s="499"/>
      <c r="DL13" s="499"/>
      <c r="DM13" s="499"/>
      <c r="DN13" s="499"/>
      <c r="DO13" s="499"/>
      <c r="DP13" s="499"/>
      <c r="DQ13" s="499"/>
      <c r="DR13" s="499"/>
      <c r="DS13" s="499"/>
      <c r="DT13" s="499"/>
      <c r="DU13" s="499"/>
      <c r="DV13" s="499"/>
      <c r="DW13" s="499"/>
      <c r="DX13" s="499"/>
      <c r="DY13" s="499"/>
      <c r="DZ13" s="499"/>
      <c r="EA13" s="499"/>
    </row>
    <row r="14" spans="1:131" ht="93.75" customHeight="1" thickBot="1" x14ac:dyDescent="0.3">
      <c r="A14" s="110"/>
      <c r="B14" s="187" t="s">
        <v>392</v>
      </c>
      <c r="C14" s="293" t="s">
        <v>122</v>
      </c>
      <c r="D14" s="304" t="s">
        <v>215</v>
      </c>
      <c r="E14" s="294" t="s">
        <v>391</v>
      </c>
      <c r="F14" s="298"/>
      <c r="G14" s="183">
        <v>756.2</v>
      </c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/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/>
      <c r="BW14" s="499"/>
      <c r="BX14" s="499"/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/>
      <c r="CM14" s="499"/>
      <c r="CN14" s="499"/>
      <c r="CO14" s="499"/>
      <c r="CP14" s="499"/>
      <c r="CQ14" s="499"/>
      <c r="CR14" s="499"/>
      <c r="CS14" s="499"/>
      <c r="CT14" s="499"/>
      <c r="CU14" s="499"/>
      <c r="CV14" s="499"/>
      <c r="CW14" s="499"/>
      <c r="CX14" s="499"/>
      <c r="CY14" s="499"/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/>
      <c r="DL14" s="499"/>
      <c r="DM14" s="499"/>
      <c r="DN14" s="499"/>
      <c r="DO14" s="499"/>
      <c r="DP14" s="499"/>
      <c r="DQ14" s="499"/>
      <c r="DR14" s="499"/>
      <c r="DS14" s="499"/>
      <c r="DT14" s="499"/>
      <c r="DU14" s="499"/>
      <c r="DV14" s="499"/>
      <c r="DW14" s="499"/>
      <c r="DX14" s="499"/>
      <c r="DY14" s="499"/>
      <c r="DZ14" s="499"/>
      <c r="EA14" s="499"/>
    </row>
    <row r="15" spans="1:131" ht="48" customHeight="1" thickBot="1" x14ac:dyDescent="0.3">
      <c r="A15" s="186"/>
      <c r="B15" s="185" t="s">
        <v>387</v>
      </c>
      <c r="C15" s="184" t="s">
        <v>122</v>
      </c>
      <c r="D15" s="184" t="s">
        <v>215</v>
      </c>
      <c r="E15" s="294" t="s">
        <v>390</v>
      </c>
      <c r="F15" s="184"/>
      <c r="G15" s="183">
        <v>756.2</v>
      </c>
      <c r="H15" s="6"/>
    </row>
    <row r="16" spans="1:131" ht="126" customHeight="1" thickBot="1" x14ac:dyDescent="0.3">
      <c r="A16" s="182"/>
      <c r="B16" s="303" t="s">
        <v>163</v>
      </c>
      <c r="C16" s="304" t="s">
        <v>122</v>
      </c>
      <c r="D16" s="304" t="s">
        <v>215</v>
      </c>
      <c r="E16" s="305" t="s">
        <v>390</v>
      </c>
      <c r="F16" s="304">
        <v>100</v>
      </c>
      <c r="G16" s="183">
        <v>756.2</v>
      </c>
      <c r="H16" s="6"/>
    </row>
    <row r="17" spans="1:8" ht="116.25" customHeight="1" thickBot="1" x14ac:dyDescent="0.3">
      <c r="A17" s="156"/>
      <c r="B17" s="195" t="s">
        <v>389</v>
      </c>
      <c r="C17" s="144" t="s">
        <v>122</v>
      </c>
      <c r="D17" s="144" t="s">
        <v>219</v>
      </c>
      <c r="E17" s="144"/>
      <c r="F17" s="144"/>
      <c r="G17" s="181">
        <f>G19+G24+G28</f>
        <v>3768.2000000000003</v>
      </c>
      <c r="H17" s="6"/>
    </row>
    <row r="18" spans="1:8" ht="66.75" customHeight="1" thickBot="1" x14ac:dyDescent="0.3">
      <c r="A18" s="180"/>
      <c r="B18" s="35" t="s">
        <v>309</v>
      </c>
      <c r="C18" s="83" t="s">
        <v>122</v>
      </c>
      <c r="D18" s="83" t="s">
        <v>219</v>
      </c>
      <c r="E18" s="84" t="s">
        <v>388</v>
      </c>
      <c r="F18" s="83"/>
      <c r="G18" s="82">
        <f>G19</f>
        <v>3759.1</v>
      </c>
      <c r="H18" s="6"/>
    </row>
    <row r="19" spans="1:8" ht="46.5" customHeight="1" thickBot="1" x14ac:dyDescent="0.3">
      <c r="A19" s="295"/>
      <c r="B19" s="86" t="s">
        <v>387</v>
      </c>
      <c r="C19" s="83" t="s">
        <v>122</v>
      </c>
      <c r="D19" s="83" t="s">
        <v>219</v>
      </c>
      <c r="E19" s="84" t="s">
        <v>386</v>
      </c>
      <c r="F19" s="83"/>
      <c r="G19" s="82">
        <f>G20+G21+G22</f>
        <v>3759.1</v>
      </c>
      <c r="H19" s="6"/>
    </row>
    <row r="20" spans="1:8" ht="123.75" customHeight="1" thickBot="1" x14ac:dyDescent="0.3">
      <c r="A20" s="295"/>
      <c r="B20" s="86" t="s">
        <v>163</v>
      </c>
      <c r="C20" s="83" t="s">
        <v>122</v>
      </c>
      <c r="D20" s="83" t="s">
        <v>219</v>
      </c>
      <c r="E20" s="84" t="s">
        <v>386</v>
      </c>
      <c r="F20" s="83">
        <v>100</v>
      </c>
      <c r="G20" s="82">
        <v>3265.1</v>
      </c>
      <c r="H20" s="6"/>
    </row>
    <row r="21" spans="1:8" ht="63" customHeight="1" thickBot="1" x14ac:dyDescent="0.3">
      <c r="A21" s="295"/>
      <c r="B21" s="86" t="s">
        <v>123</v>
      </c>
      <c r="C21" s="83" t="s">
        <v>122</v>
      </c>
      <c r="D21" s="83" t="s">
        <v>219</v>
      </c>
      <c r="E21" s="84" t="s">
        <v>386</v>
      </c>
      <c r="F21" s="83">
        <v>200</v>
      </c>
      <c r="G21" s="116">
        <v>474</v>
      </c>
      <c r="H21" s="6"/>
    </row>
    <row r="22" spans="1:8" ht="30" customHeight="1" thickBot="1" x14ac:dyDescent="0.3">
      <c r="A22" s="295"/>
      <c r="B22" s="86" t="s">
        <v>360</v>
      </c>
      <c r="C22" s="83" t="s">
        <v>122</v>
      </c>
      <c r="D22" s="83" t="s">
        <v>219</v>
      </c>
      <c r="E22" s="84" t="s">
        <v>386</v>
      </c>
      <c r="F22" s="83">
        <v>800</v>
      </c>
      <c r="G22" s="82">
        <v>20</v>
      </c>
      <c r="H22" s="6"/>
    </row>
    <row r="23" spans="1:8" ht="55.5" customHeight="1" thickBot="1" x14ac:dyDescent="0.3">
      <c r="A23" s="179"/>
      <c r="B23" s="303" t="s">
        <v>385</v>
      </c>
      <c r="C23" s="177" t="s">
        <v>122</v>
      </c>
      <c r="D23" s="177" t="s">
        <v>219</v>
      </c>
      <c r="E23" s="178" t="s">
        <v>307</v>
      </c>
      <c r="F23" s="177"/>
      <c r="G23" s="176">
        <f>G24</f>
        <v>3.8</v>
      </c>
      <c r="H23" s="6"/>
    </row>
    <row r="24" spans="1:8" ht="86.25" customHeight="1" thickBot="1" x14ac:dyDescent="0.3">
      <c r="A24" s="295"/>
      <c r="B24" s="187" t="s">
        <v>384</v>
      </c>
      <c r="C24" s="83" t="s">
        <v>122</v>
      </c>
      <c r="D24" s="83" t="s">
        <v>219</v>
      </c>
      <c r="E24" s="84" t="s">
        <v>383</v>
      </c>
      <c r="F24" s="83"/>
      <c r="G24" s="82">
        <v>3.8</v>
      </c>
      <c r="H24" s="6"/>
    </row>
    <row r="25" spans="1:8" ht="62.25" customHeight="1" thickBot="1" x14ac:dyDescent="0.3">
      <c r="A25" s="180"/>
      <c r="B25" s="85" t="s">
        <v>123</v>
      </c>
      <c r="C25" s="83" t="s">
        <v>122</v>
      </c>
      <c r="D25" s="83" t="s">
        <v>219</v>
      </c>
      <c r="E25" s="84" t="s">
        <v>383</v>
      </c>
      <c r="F25" s="83" t="s">
        <v>120</v>
      </c>
      <c r="G25" s="82">
        <v>3.8</v>
      </c>
      <c r="H25" s="6"/>
    </row>
    <row r="26" spans="1:8" ht="62.25" customHeight="1" thickBot="1" x14ac:dyDescent="0.3">
      <c r="A26" s="295"/>
      <c r="B26" s="314" t="s">
        <v>376</v>
      </c>
      <c r="C26" s="83" t="s">
        <v>122</v>
      </c>
      <c r="D26" s="83" t="s">
        <v>219</v>
      </c>
      <c r="E26" s="96" t="s">
        <v>375</v>
      </c>
      <c r="F26" s="83"/>
      <c r="G26" s="82">
        <v>5.3</v>
      </c>
      <c r="H26" s="6"/>
    </row>
    <row r="27" spans="1:8" ht="102.75" customHeight="1" thickBot="1" x14ac:dyDescent="0.3">
      <c r="A27" s="295"/>
      <c r="B27" s="120" t="s">
        <v>374</v>
      </c>
      <c r="C27" s="83" t="s">
        <v>122</v>
      </c>
      <c r="D27" s="83" t="s">
        <v>219</v>
      </c>
      <c r="E27" s="96" t="s">
        <v>372</v>
      </c>
      <c r="F27" s="83"/>
      <c r="G27" s="82">
        <v>5.3</v>
      </c>
      <c r="H27" s="6"/>
    </row>
    <row r="28" spans="1:8" ht="62.25" customHeight="1" thickBot="1" x14ac:dyDescent="0.3">
      <c r="A28" s="295"/>
      <c r="B28" s="86" t="s">
        <v>280</v>
      </c>
      <c r="C28" s="83" t="s">
        <v>122</v>
      </c>
      <c r="D28" s="83" t="s">
        <v>219</v>
      </c>
      <c r="E28" s="96" t="s">
        <v>372</v>
      </c>
      <c r="F28" s="83">
        <v>500</v>
      </c>
      <c r="G28" s="82">
        <v>5.3</v>
      </c>
      <c r="H28" s="6"/>
    </row>
    <row r="29" spans="1:8" ht="87" customHeight="1" thickBot="1" x14ac:dyDescent="0.3">
      <c r="A29" s="156"/>
      <c r="B29" s="90" t="s">
        <v>30</v>
      </c>
      <c r="C29" s="89" t="s">
        <v>122</v>
      </c>
      <c r="D29" s="89" t="s">
        <v>373</v>
      </c>
      <c r="E29" s="89"/>
      <c r="F29" s="89"/>
      <c r="G29" s="88">
        <v>4.9000000000000004</v>
      </c>
      <c r="H29" s="6"/>
    </row>
    <row r="30" spans="1:8" ht="68.25" customHeight="1" thickBot="1" x14ac:dyDescent="0.3">
      <c r="A30" s="157"/>
      <c r="B30" s="165" t="s">
        <v>382</v>
      </c>
      <c r="C30" s="164" t="s">
        <v>122</v>
      </c>
      <c r="D30" s="164" t="s">
        <v>373</v>
      </c>
      <c r="E30" s="164" t="s">
        <v>381</v>
      </c>
      <c r="F30" s="164"/>
      <c r="G30" s="121">
        <v>4.9000000000000004</v>
      </c>
      <c r="H30" s="6"/>
    </row>
    <row r="31" spans="1:8" ht="47.25" customHeight="1" thickBot="1" x14ac:dyDescent="0.3">
      <c r="A31" s="295"/>
      <c r="B31" s="175" t="s">
        <v>380</v>
      </c>
      <c r="C31" s="96" t="s">
        <v>122</v>
      </c>
      <c r="D31" s="96" t="s">
        <v>373</v>
      </c>
      <c r="E31" s="96" t="s">
        <v>379</v>
      </c>
      <c r="F31" s="96"/>
      <c r="G31" s="121">
        <v>4.9000000000000004</v>
      </c>
      <c r="H31" s="6"/>
    </row>
    <row r="32" spans="1:8" ht="86.25" customHeight="1" thickBot="1" x14ac:dyDescent="0.3">
      <c r="A32" s="295"/>
      <c r="B32" s="175" t="s">
        <v>378</v>
      </c>
      <c r="C32" s="96" t="s">
        <v>122</v>
      </c>
      <c r="D32" s="96" t="s">
        <v>373</v>
      </c>
      <c r="E32" s="96" t="s">
        <v>377</v>
      </c>
      <c r="F32" s="96" t="s">
        <v>2</v>
      </c>
      <c r="G32" s="121">
        <v>4.9000000000000004</v>
      </c>
      <c r="H32" s="6"/>
    </row>
    <row r="33" spans="1:8" ht="36.75" customHeight="1" thickBot="1" x14ac:dyDescent="0.3">
      <c r="A33" s="295"/>
      <c r="B33" s="175" t="s">
        <v>280</v>
      </c>
      <c r="C33" s="96" t="s">
        <v>122</v>
      </c>
      <c r="D33" s="96" t="s">
        <v>373</v>
      </c>
      <c r="E33" s="96" t="s">
        <v>377</v>
      </c>
      <c r="F33" s="96" t="s">
        <v>278</v>
      </c>
      <c r="G33" s="121">
        <v>4.9000000000000004</v>
      </c>
      <c r="H33" s="6"/>
    </row>
    <row r="34" spans="1:8" ht="65.25" hidden="1" customHeight="1" x14ac:dyDescent="0.25">
      <c r="H34" s="6"/>
    </row>
    <row r="35" spans="1:8" ht="102.75" hidden="1" customHeight="1" x14ac:dyDescent="0.25">
      <c r="H35" s="6"/>
    </row>
    <row r="36" spans="1:8" ht="26.25" hidden="1" customHeight="1" x14ac:dyDescent="0.25">
      <c r="H36" s="6"/>
    </row>
    <row r="37" spans="1:8" ht="49.5" customHeight="1" thickBot="1" x14ac:dyDescent="0.3">
      <c r="A37" s="437"/>
      <c r="B37" s="90" t="s">
        <v>548</v>
      </c>
      <c r="C37" s="89" t="s">
        <v>122</v>
      </c>
      <c r="D37" s="89" t="s">
        <v>184</v>
      </c>
      <c r="E37" s="445"/>
      <c r="F37" s="89"/>
      <c r="G37" s="88">
        <v>480</v>
      </c>
      <c r="H37" s="6"/>
    </row>
    <row r="38" spans="1:8" ht="33" customHeight="1" thickBot="1" x14ac:dyDescent="0.3">
      <c r="A38" s="436"/>
      <c r="B38" s="86" t="s">
        <v>549</v>
      </c>
      <c r="C38" s="83" t="s">
        <v>122</v>
      </c>
      <c r="D38" s="83" t="s">
        <v>184</v>
      </c>
      <c r="E38" s="96" t="s">
        <v>550</v>
      </c>
      <c r="F38" s="83"/>
      <c r="G38" s="82">
        <v>480</v>
      </c>
      <c r="H38" s="6"/>
    </row>
    <row r="39" spans="1:8" ht="64.5" customHeight="1" thickBot="1" x14ac:dyDescent="0.3">
      <c r="A39" s="436"/>
      <c r="B39" s="86" t="s">
        <v>552</v>
      </c>
      <c r="C39" s="83" t="s">
        <v>122</v>
      </c>
      <c r="D39" s="83" t="s">
        <v>184</v>
      </c>
      <c r="E39" s="96" t="s">
        <v>551</v>
      </c>
      <c r="F39" s="83"/>
      <c r="G39" s="82">
        <v>480</v>
      </c>
      <c r="H39" s="6"/>
    </row>
    <row r="40" spans="1:8" ht="56.25" customHeight="1" thickBot="1" x14ac:dyDescent="0.3">
      <c r="A40" s="436"/>
      <c r="B40" s="86" t="s">
        <v>123</v>
      </c>
      <c r="C40" s="83" t="s">
        <v>122</v>
      </c>
      <c r="D40" s="83" t="s">
        <v>184</v>
      </c>
      <c r="E40" s="96" t="s">
        <v>551</v>
      </c>
      <c r="F40" s="83" t="s">
        <v>120</v>
      </c>
      <c r="G40" s="82">
        <v>480</v>
      </c>
      <c r="H40" s="6"/>
    </row>
    <row r="41" spans="1:8" ht="38.25" customHeight="1" thickBot="1" x14ac:dyDescent="0.3">
      <c r="A41" s="156"/>
      <c r="B41" s="145" t="s">
        <v>371</v>
      </c>
      <c r="C41" s="144" t="s">
        <v>122</v>
      </c>
      <c r="D41" s="144">
        <v>11</v>
      </c>
      <c r="E41" s="89"/>
      <c r="F41" s="89"/>
      <c r="G41" s="88">
        <f>G44</f>
        <v>5</v>
      </c>
      <c r="H41" s="6"/>
    </row>
    <row r="42" spans="1:8" ht="55.5" customHeight="1" thickBot="1" x14ac:dyDescent="0.3">
      <c r="A42" s="295"/>
      <c r="B42" s="86" t="s">
        <v>370</v>
      </c>
      <c r="C42" s="83" t="s">
        <v>122</v>
      </c>
      <c r="D42" s="83">
        <v>11</v>
      </c>
      <c r="E42" s="84" t="s">
        <v>369</v>
      </c>
      <c r="F42" s="83"/>
      <c r="G42" s="82">
        <v>5</v>
      </c>
      <c r="H42" s="6"/>
    </row>
    <row r="43" spans="1:8" ht="63" customHeight="1" thickBot="1" x14ac:dyDescent="0.3">
      <c r="A43" s="296"/>
      <c r="B43" s="120" t="s">
        <v>368</v>
      </c>
      <c r="C43" s="84" t="s">
        <v>122</v>
      </c>
      <c r="D43" s="84">
        <v>11</v>
      </c>
      <c r="E43" s="84" t="s">
        <v>367</v>
      </c>
      <c r="F43" s="84"/>
      <c r="G43" s="174">
        <v>5</v>
      </c>
      <c r="H43" s="6"/>
    </row>
    <row r="44" spans="1:8" ht="51.75" customHeight="1" thickBot="1" x14ac:dyDescent="0.3">
      <c r="A44" s="296"/>
      <c r="B44" s="86" t="s">
        <v>162</v>
      </c>
      <c r="C44" s="83" t="s">
        <v>122</v>
      </c>
      <c r="D44" s="83">
        <v>11</v>
      </c>
      <c r="E44" s="84" t="s">
        <v>367</v>
      </c>
      <c r="F44" s="83">
        <v>800</v>
      </c>
      <c r="G44" s="82">
        <v>5</v>
      </c>
      <c r="H44" s="6"/>
    </row>
    <row r="45" spans="1:8" ht="49.5" customHeight="1" thickBot="1" x14ac:dyDescent="0.3">
      <c r="A45" s="156"/>
      <c r="B45" s="145" t="s">
        <v>32</v>
      </c>
      <c r="C45" s="144" t="s">
        <v>122</v>
      </c>
      <c r="D45" s="144">
        <v>13</v>
      </c>
      <c r="E45" s="144"/>
      <c r="F45" s="144"/>
      <c r="G45" s="154">
        <f>G46+G65+G69+G74+G75+G86</f>
        <v>5820.5</v>
      </c>
      <c r="H45" s="6"/>
    </row>
    <row r="46" spans="1:8" ht="75.75" customHeight="1" thickBot="1" x14ac:dyDescent="0.3">
      <c r="A46" s="295"/>
      <c r="B46" s="120" t="s">
        <v>366</v>
      </c>
      <c r="C46" s="84" t="s">
        <v>122</v>
      </c>
      <c r="D46" s="84">
        <v>13</v>
      </c>
      <c r="E46" s="84" t="s">
        <v>365</v>
      </c>
      <c r="F46" s="84"/>
      <c r="G46" s="174">
        <f>G49+G53+G60</f>
        <v>3780.1000000000004</v>
      </c>
      <c r="H46" s="6"/>
    </row>
    <row r="47" spans="1:8" ht="124.5" customHeight="1" thickBot="1" x14ac:dyDescent="0.3">
      <c r="A47" s="295"/>
      <c r="B47" s="120" t="s">
        <v>364</v>
      </c>
      <c r="C47" s="84" t="s">
        <v>122</v>
      </c>
      <c r="D47" s="84" t="s">
        <v>313</v>
      </c>
      <c r="E47" s="84" t="s">
        <v>363</v>
      </c>
      <c r="F47" s="84"/>
      <c r="G47" s="174">
        <f>G50+G51+G52</f>
        <v>3340.1000000000004</v>
      </c>
      <c r="H47" s="6"/>
    </row>
    <row r="48" spans="1:8" ht="143.25" customHeight="1" thickBot="1" x14ac:dyDescent="0.3">
      <c r="A48" s="295"/>
      <c r="B48" s="120" t="s">
        <v>362</v>
      </c>
      <c r="C48" s="84" t="s">
        <v>122</v>
      </c>
      <c r="D48" s="84" t="s">
        <v>313</v>
      </c>
      <c r="E48" s="84" t="s">
        <v>361</v>
      </c>
      <c r="F48" s="84"/>
      <c r="G48" s="174">
        <f>G47</f>
        <v>3340.1000000000004</v>
      </c>
      <c r="H48" s="167"/>
    </row>
    <row r="49" spans="1:8" ht="72" customHeight="1" thickBot="1" x14ac:dyDescent="0.3">
      <c r="A49" s="295"/>
      <c r="B49" s="120" t="s">
        <v>164</v>
      </c>
      <c r="C49" s="84" t="s">
        <v>122</v>
      </c>
      <c r="D49" s="84">
        <v>13</v>
      </c>
      <c r="E49" s="84" t="s">
        <v>359</v>
      </c>
      <c r="F49" s="84"/>
      <c r="G49" s="174">
        <f>G48</f>
        <v>3340.1000000000004</v>
      </c>
      <c r="H49" s="6"/>
    </row>
    <row r="50" spans="1:8" ht="135.75" customHeight="1" thickBot="1" x14ac:dyDescent="0.3">
      <c r="A50" s="295"/>
      <c r="B50" s="86" t="s">
        <v>163</v>
      </c>
      <c r="C50" s="83" t="s">
        <v>122</v>
      </c>
      <c r="D50" s="83">
        <v>13</v>
      </c>
      <c r="E50" s="84" t="s">
        <v>359</v>
      </c>
      <c r="F50" s="83">
        <v>100</v>
      </c>
      <c r="G50" s="82">
        <v>2408.4</v>
      </c>
      <c r="H50" s="6"/>
    </row>
    <row r="51" spans="1:8" ht="75.75" customHeight="1" thickBot="1" x14ac:dyDescent="0.3">
      <c r="A51" s="173"/>
      <c r="B51" s="109" t="s">
        <v>123</v>
      </c>
      <c r="C51" s="107" t="s">
        <v>122</v>
      </c>
      <c r="D51" s="107">
        <v>13</v>
      </c>
      <c r="E51" s="108" t="s">
        <v>359</v>
      </c>
      <c r="F51" s="107">
        <v>200</v>
      </c>
      <c r="G51" s="172">
        <v>911.7</v>
      </c>
      <c r="H51" s="6"/>
    </row>
    <row r="52" spans="1:8" ht="50.25" customHeight="1" thickBot="1" x14ac:dyDescent="0.3">
      <c r="A52" s="171"/>
      <c r="B52" s="95" t="s">
        <v>360</v>
      </c>
      <c r="C52" s="169" t="s">
        <v>122</v>
      </c>
      <c r="D52" s="169">
        <v>13</v>
      </c>
      <c r="E52" s="170" t="s">
        <v>359</v>
      </c>
      <c r="F52" s="169">
        <v>800</v>
      </c>
      <c r="G52" s="168">
        <v>20</v>
      </c>
      <c r="H52" s="6"/>
    </row>
    <row r="53" spans="1:8" ht="147" customHeight="1" thickBot="1" x14ac:dyDescent="0.3">
      <c r="A53" s="295"/>
      <c r="B53" s="153" t="s">
        <v>358</v>
      </c>
      <c r="C53" s="83" t="s">
        <v>122</v>
      </c>
      <c r="D53" s="83" t="s">
        <v>313</v>
      </c>
      <c r="E53" s="84" t="s">
        <v>357</v>
      </c>
      <c r="F53" s="83"/>
      <c r="G53" s="82">
        <v>40</v>
      </c>
      <c r="H53" s="6"/>
    </row>
    <row r="54" spans="1:8" ht="133.5" customHeight="1" thickBot="1" x14ac:dyDescent="0.3">
      <c r="A54" s="295"/>
      <c r="B54" s="153" t="s">
        <v>356</v>
      </c>
      <c r="C54" s="83" t="s">
        <v>122</v>
      </c>
      <c r="D54" s="83" t="s">
        <v>313</v>
      </c>
      <c r="E54" s="84" t="s">
        <v>355</v>
      </c>
      <c r="F54" s="83"/>
      <c r="G54" s="82">
        <v>40</v>
      </c>
      <c r="H54" s="6"/>
    </row>
    <row r="55" spans="1:8" ht="145.5" customHeight="1" thickBot="1" x14ac:dyDescent="0.3">
      <c r="A55" s="295"/>
      <c r="B55" s="153" t="s">
        <v>354</v>
      </c>
      <c r="C55" s="83" t="s">
        <v>122</v>
      </c>
      <c r="D55" s="83" t="s">
        <v>313</v>
      </c>
      <c r="E55" s="84" t="s">
        <v>353</v>
      </c>
      <c r="F55" s="83"/>
      <c r="G55" s="82">
        <v>40</v>
      </c>
      <c r="H55" s="6"/>
    </row>
    <row r="56" spans="1:8" ht="66.75" customHeight="1" thickBot="1" x14ac:dyDescent="0.3">
      <c r="A56" s="295"/>
      <c r="B56" s="86" t="s">
        <v>123</v>
      </c>
      <c r="C56" s="83" t="s">
        <v>122</v>
      </c>
      <c r="D56" s="83" t="s">
        <v>313</v>
      </c>
      <c r="E56" s="84" t="s">
        <v>353</v>
      </c>
      <c r="F56" s="83" t="s">
        <v>120</v>
      </c>
      <c r="G56" s="82">
        <v>40</v>
      </c>
      <c r="H56" s="6"/>
    </row>
    <row r="57" spans="1:8" ht="120" customHeight="1" thickBot="1" x14ac:dyDescent="0.3">
      <c r="A57" s="295"/>
      <c r="B57" s="153" t="s">
        <v>352</v>
      </c>
      <c r="C57" s="83" t="s">
        <v>122</v>
      </c>
      <c r="D57" s="83" t="s">
        <v>313</v>
      </c>
      <c r="E57" s="84" t="s">
        <v>351</v>
      </c>
      <c r="F57" s="83"/>
      <c r="G57" s="82">
        <v>400</v>
      </c>
      <c r="H57" s="6"/>
    </row>
    <row r="58" spans="1:8" ht="145.5" customHeight="1" thickBot="1" x14ac:dyDescent="0.3">
      <c r="A58" s="295"/>
      <c r="B58" s="153" t="s">
        <v>350</v>
      </c>
      <c r="C58" s="83" t="s">
        <v>122</v>
      </c>
      <c r="D58" s="83" t="s">
        <v>313</v>
      </c>
      <c r="E58" s="84" t="s">
        <v>349</v>
      </c>
      <c r="F58" s="83"/>
      <c r="G58" s="82">
        <v>400</v>
      </c>
      <c r="H58" s="6"/>
    </row>
    <row r="59" spans="1:8" ht="139.5" customHeight="1" thickBot="1" x14ac:dyDescent="0.3">
      <c r="A59" s="295"/>
      <c r="B59" s="153" t="s">
        <v>348</v>
      </c>
      <c r="C59" s="83" t="s">
        <v>122</v>
      </c>
      <c r="D59" s="83" t="s">
        <v>313</v>
      </c>
      <c r="E59" s="84" t="s">
        <v>347</v>
      </c>
      <c r="F59" s="83"/>
      <c r="G59" s="82">
        <v>400</v>
      </c>
      <c r="H59" s="6"/>
    </row>
    <row r="60" spans="1:8" ht="80.25" customHeight="1" thickBot="1" x14ac:dyDescent="0.3">
      <c r="A60" s="295"/>
      <c r="B60" s="86" t="s">
        <v>123</v>
      </c>
      <c r="C60" s="83" t="s">
        <v>122</v>
      </c>
      <c r="D60" s="83" t="s">
        <v>313</v>
      </c>
      <c r="E60" s="84" t="s">
        <v>347</v>
      </c>
      <c r="F60" s="83" t="s">
        <v>120</v>
      </c>
      <c r="G60" s="82">
        <v>400</v>
      </c>
      <c r="H60" s="6"/>
    </row>
    <row r="61" spans="1:8" ht="93" customHeight="1" thickBot="1" x14ac:dyDescent="0.3">
      <c r="A61" s="295"/>
      <c r="B61" s="86" t="s">
        <v>346</v>
      </c>
      <c r="C61" s="83" t="s">
        <v>122</v>
      </c>
      <c r="D61" s="83">
        <v>13</v>
      </c>
      <c r="E61" s="84" t="s">
        <v>345</v>
      </c>
      <c r="F61" s="83"/>
      <c r="G61" s="82">
        <v>650</v>
      </c>
      <c r="H61" s="6"/>
    </row>
    <row r="62" spans="1:8" ht="138.75" customHeight="1" thickBot="1" x14ac:dyDescent="0.3">
      <c r="A62" s="295"/>
      <c r="B62" s="86" t="s">
        <v>344</v>
      </c>
      <c r="C62" s="83" t="s">
        <v>122</v>
      </c>
      <c r="D62" s="83">
        <v>13</v>
      </c>
      <c r="E62" s="84" t="s">
        <v>343</v>
      </c>
      <c r="F62" s="83"/>
      <c r="G62" s="82">
        <v>60</v>
      </c>
      <c r="H62" s="6"/>
    </row>
    <row r="63" spans="1:8" ht="149.25" customHeight="1" thickBot="1" x14ac:dyDescent="0.3">
      <c r="A63" s="295"/>
      <c r="B63" s="86" t="s">
        <v>342</v>
      </c>
      <c r="C63" s="83" t="s">
        <v>122</v>
      </c>
      <c r="D63" s="83" t="s">
        <v>313</v>
      </c>
      <c r="E63" s="84" t="s">
        <v>341</v>
      </c>
      <c r="F63" s="83"/>
      <c r="G63" s="82">
        <v>60</v>
      </c>
      <c r="H63" s="6"/>
    </row>
    <row r="64" spans="1:8" ht="157.5" customHeight="1" thickBot="1" x14ac:dyDescent="0.3">
      <c r="A64" s="295"/>
      <c r="B64" s="86" t="s">
        <v>340</v>
      </c>
      <c r="C64" s="83" t="s">
        <v>122</v>
      </c>
      <c r="D64" s="83" t="s">
        <v>313</v>
      </c>
      <c r="E64" s="84" t="s">
        <v>339</v>
      </c>
      <c r="F64" s="83"/>
      <c r="G64" s="82">
        <v>60</v>
      </c>
      <c r="H64" s="6"/>
    </row>
    <row r="65" spans="1:8" ht="66.75" customHeight="1" thickBot="1" x14ac:dyDescent="0.3">
      <c r="A65" s="295"/>
      <c r="B65" s="86" t="s">
        <v>123</v>
      </c>
      <c r="C65" s="83" t="s">
        <v>122</v>
      </c>
      <c r="D65" s="83">
        <v>13</v>
      </c>
      <c r="E65" s="84" t="s">
        <v>339</v>
      </c>
      <c r="F65" s="83" t="s">
        <v>120</v>
      </c>
      <c r="G65" s="82">
        <v>60</v>
      </c>
      <c r="H65" s="6"/>
    </row>
    <row r="66" spans="1:8" ht="115.5" customHeight="1" thickBot="1" x14ac:dyDescent="0.3">
      <c r="A66" s="295"/>
      <c r="B66" s="153" t="s">
        <v>338</v>
      </c>
      <c r="C66" s="83" t="s">
        <v>122</v>
      </c>
      <c r="D66" s="83" t="s">
        <v>313</v>
      </c>
      <c r="E66" s="84" t="s">
        <v>337</v>
      </c>
      <c r="F66" s="83"/>
      <c r="G66" s="82">
        <v>15</v>
      </c>
      <c r="H66" s="6"/>
    </row>
    <row r="67" spans="1:8" ht="138" customHeight="1" thickBot="1" x14ac:dyDescent="0.3">
      <c r="A67" s="295"/>
      <c r="B67" s="153" t="s">
        <v>336</v>
      </c>
      <c r="C67" s="83" t="s">
        <v>122</v>
      </c>
      <c r="D67" s="83" t="s">
        <v>313</v>
      </c>
      <c r="E67" s="84" t="s">
        <v>335</v>
      </c>
      <c r="F67" s="83"/>
      <c r="G67" s="82">
        <v>15</v>
      </c>
      <c r="H67" s="6"/>
    </row>
    <row r="68" spans="1:8" ht="136.5" customHeight="1" thickBot="1" x14ac:dyDescent="0.3">
      <c r="A68" s="295"/>
      <c r="B68" s="153" t="s">
        <v>334</v>
      </c>
      <c r="C68" s="83" t="s">
        <v>122</v>
      </c>
      <c r="D68" s="83" t="s">
        <v>313</v>
      </c>
      <c r="E68" s="84" t="s">
        <v>333</v>
      </c>
      <c r="F68" s="83"/>
      <c r="G68" s="82">
        <v>15</v>
      </c>
      <c r="H68" s="6"/>
    </row>
    <row r="69" spans="1:8" ht="72.75" customHeight="1" thickBot="1" x14ac:dyDescent="0.3">
      <c r="A69" s="295"/>
      <c r="B69" s="86" t="s">
        <v>123</v>
      </c>
      <c r="C69" s="83" t="s">
        <v>122</v>
      </c>
      <c r="D69" s="83" t="s">
        <v>313</v>
      </c>
      <c r="E69" s="84" t="s">
        <v>333</v>
      </c>
      <c r="F69" s="83" t="s">
        <v>120</v>
      </c>
      <c r="G69" s="82">
        <v>15</v>
      </c>
      <c r="H69" s="6"/>
    </row>
    <row r="70" spans="1:8" ht="68.25" customHeight="1" thickBot="1" x14ac:dyDescent="0.3">
      <c r="A70" s="295"/>
      <c r="B70" s="86" t="s">
        <v>332</v>
      </c>
      <c r="C70" s="83" t="s">
        <v>122</v>
      </c>
      <c r="D70" s="83">
        <v>13</v>
      </c>
      <c r="E70" s="84" t="s">
        <v>331</v>
      </c>
      <c r="F70" s="83"/>
      <c r="G70" s="82">
        <v>30</v>
      </c>
      <c r="H70" s="6"/>
    </row>
    <row r="71" spans="1:8" ht="121.5" customHeight="1" thickBot="1" x14ac:dyDescent="0.3">
      <c r="A71" s="295"/>
      <c r="B71" s="86" t="s">
        <v>330</v>
      </c>
      <c r="C71" s="83" t="s">
        <v>122</v>
      </c>
      <c r="D71" s="83" t="s">
        <v>313</v>
      </c>
      <c r="E71" s="84" t="s">
        <v>329</v>
      </c>
      <c r="F71" s="83"/>
      <c r="G71" s="82">
        <v>30</v>
      </c>
      <c r="H71" s="6"/>
    </row>
    <row r="72" spans="1:8" ht="169.5" customHeight="1" thickBot="1" x14ac:dyDescent="0.3">
      <c r="A72" s="295"/>
      <c r="B72" s="86" t="s">
        <v>328</v>
      </c>
      <c r="C72" s="83" t="s">
        <v>122</v>
      </c>
      <c r="D72" s="83" t="s">
        <v>313</v>
      </c>
      <c r="E72" s="84" t="s">
        <v>327</v>
      </c>
      <c r="F72" s="83"/>
      <c r="G72" s="82">
        <v>30</v>
      </c>
      <c r="H72" s="6"/>
    </row>
    <row r="73" spans="1:8" ht="142.5" customHeight="1" thickBot="1" x14ac:dyDescent="0.3">
      <c r="A73" s="295"/>
      <c r="B73" s="86" t="s">
        <v>326</v>
      </c>
      <c r="C73" s="83" t="s">
        <v>122</v>
      </c>
      <c r="D73" s="83" t="s">
        <v>313</v>
      </c>
      <c r="E73" s="84" t="s">
        <v>325</v>
      </c>
      <c r="F73" s="83"/>
      <c r="G73" s="82">
        <v>30</v>
      </c>
      <c r="H73" s="6"/>
    </row>
    <row r="74" spans="1:8" ht="87" customHeight="1" thickBot="1" x14ac:dyDescent="0.3">
      <c r="A74" s="295"/>
      <c r="B74" s="86" t="s">
        <v>123</v>
      </c>
      <c r="C74" s="83" t="s">
        <v>122</v>
      </c>
      <c r="D74" s="83" t="s">
        <v>313</v>
      </c>
      <c r="E74" s="84" t="s">
        <v>325</v>
      </c>
      <c r="F74" s="83" t="s">
        <v>120</v>
      </c>
      <c r="G74" s="82">
        <v>30</v>
      </c>
      <c r="H74" s="6"/>
    </row>
    <row r="75" spans="1:8" ht="72.75" customHeight="1" thickBot="1" x14ac:dyDescent="0.3">
      <c r="A75" s="295"/>
      <c r="B75" s="86" t="s">
        <v>324</v>
      </c>
      <c r="C75" s="83" t="s">
        <v>122</v>
      </c>
      <c r="D75" s="83">
        <v>13</v>
      </c>
      <c r="E75" s="84" t="s">
        <v>323</v>
      </c>
      <c r="F75" s="83"/>
      <c r="G75" s="82">
        <f>G79+G83</f>
        <v>1052</v>
      </c>
      <c r="H75" s="6"/>
    </row>
    <row r="76" spans="1:8" ht="159.75" customHeight="1" thickBot="1" x14ac:dyDescent="0.3">
      <c r="A76" s="295"/>
      <c r="B76" s="86" t="s">
        <v>322</v>
      </c>
      <c r="C76" s="83" t="s">
        <v>122</v>
      </c>
      <c r="D76" s="83">
        <v>13</v>
      </c>
      <c r="E76" s="84" t="s">
        <v>321</v>
      </c>
      <c r="F76" s="83"/>
      <c r="G76" s="82">
        <v>500</v>
      </c>
      <c r="H76" s="6"/>
    </row>
    <row r="77" spans="1:8" ht="177.75" customHeight="1" thickBot="1" x14ac:dyDescent="0.3">
      <c r="A77" s="295"/>
      <c r="B77" s="86" t="s">
        <v>320</v>
      </c>
      <c r="C77" s="83" t="s">
        <v>122</v>
      </c>
      <c r="D77" s="83" t="s">
        <v>313</v>
      </c>
      <c r="E77" s="84" t="s">
        <v>319</v>
      </c>
      <c r="F77" s="83"/>
      <c r="G77" s="82">
        <v>500</v>
      </c>
      <c r="H77" s="6"/>
    </row>
    <row r="78" spans="1:8" ht="171.75" customHeight="1" thickBot="1" x14ac:dyDescent="0.3">
      <c r="A78" s="295"/>
      <c r="B78" s="86" t="s">
        <v>318</v>
      </c>
      <c r="C78" s="83" t="s">
        <v>122</v>
      </c>
      <c r="D78" s="83" t="s">
        <v>313</v>
      </c>
      <c r="E78" s="84" t="s">
        <v>317</v>
      </c>
      <c r="F78" s="83"/>
      <c r="G78" s="82">
        <v>500</v>
      </c>
      <c r="H78" s="6"/>
    </row>
    <row r="79" spans="1:8" ht="68.25" customHeight="1" thickBot="1" x14ac:dyDescent="0.3">
      <c r="A79" s="295"/>
      <c r="B79" s="86" t="s">
        <v>123</v>
      </c>
      <c r="C79" s="83" t="s">
        <v>122</v>
      </c>
      <c r="D79" s="83">
        <v>13</v>
      </c>
      <c r="E79" s="84" t="s">
        <v>317</v>
      </c>
      <c r="F79" s="83" t="s">
        <v>120</v>
      </c>
      <c r="G79" s="82">
        <v>500</v>
      </c>
      <c r="H79" s="6"/>
    </row>
    <row r="80" spans="1:8" ht="162" customHeight="1" thickBot="1" x14ac:dyDescent="0.3">
      <c r="A80" s="295"/>
      <c r="B80" s="86" t="s">
        <v>316</v>
      </c>
      <c r="C80" s="83" t="s">
        <v>122</v>
      </c>
      <c r="D80" s="83">
        <v>13</v>
      </c>
      <c r="E80" s="84" t="s">
        <v>315</v>
      </c>
      <c r="F80" s="83"/>
      <c r="G80" s="82">
        <v>552</v>
      </c>
      <c r="H80" s="6"/>
    </row>
    <row r="81" spans="1:8" ht="167.25" customHeight="1" thickBot="1" x14ac:dyDescent="0.3">
      <c r="A81" s="295"/>
      <c r="B81" s="86" t="s">
        <v>314</v>
      </c>
      <c r="C81" s="83" t="s">
        <v>122</v>
      </c>
      <c r="D81" s="83" t="s">
        <v>313</v>
      </c>
      <c r="E81" s="84" t="s">
        <v>312</v>
      </c>
      <c r="F81" s="83"/>
      <c r="G81" s="82">
        <v>552</v>
      </c>
      <c r="H81" s="6"/>
    </row>
    <row r="82" spans="1:8" ht="157.5" customHeight="1" thickBot="1" x14ac:dyDescent="0.3">
      <c r="A82" s="295"/>
      <c r="B82" s="86" t="s">
        <v>311</v>
      </c>
      <c r="C82" s="83" t="s">
        <v>122</v>
      </c>
      <c r="D82" s="83">
        <v>13</v>
      </c>
      <c r="E82" s="84" t="s">
        <v>310</v>
      </c>
      <c r="F82" s="83"/>
      <c r="G82" s="82">
        <v>552</v>
      </c>
      <c r="H82" s="6"/>
    </row>
    <row r="83" spans="1:8" ht="73.5" customHeight="1" thickBot="1" x14ac:dyDescent="0.3">
      <c r="A83" s="295"/>
      <c r="B83" s="109" t="s">
        <v>123</v>
      </c>
      <c r="C83" s="83" t="s">
        <v>122</v>
      </c>
      <c r="D83" s="83">
        <v>13</v>
      </c>
      <c r="E83" s="84" t="s">
        <v>310</v>
      </c>
      <c r="F83" s="83" t="s">
        <v>120</v>
      </c>
      <c r="G83" s="82">
        <v>552</v>
      </c>
      <c r="H83" s="6"/>
    </row>
    <row r="84" spans="1:8" ht="61.5" customHeight="1" thickBot="1" x14ac:dyDescent="0.3">
      <c r="A84" s="180"/>
      <c r="B84" s="35" t="s">
        <v>309</v>
      </c>
      <c r="C84" s="83" t="s">
        <v>122</v>
      </c>
      <c r="D84" s="83" t="s">
        <v>313</v>
      </c>
      <c r="E84" s="84" t="s">
        <v>388</v>
      </c>
      <c r="F84" s="83"/>
      <c r="G84" s="82">
        <v>883.4</v>
      </c>
      <c r="H84" s="6"/>
    </row>
    <row r="85" spans="1:8" ht="78" customHeight="1" thickBot="1" x14ac:dyDescent="0.3">
      <c r="A85" s="180"/>
      <c r="B85" s="5" t="s">
        <v>461</v>
      </c>
      <c r="C85" s="83" t="s">
        <v>122</v>
      </c>
      <c r="D85" s="83" t="s">
        <v>313</v>
      </c>
      <c r="E85" s="84" t="s">
        <v>462</v>
      </c>
      <c r="F85" s="83"/>
      <c r="G85" s="82">
        <v>883.4</v>
      </c>
      <c r="H85" s="6"/>
    </row>
    <row r="86" spans="1:8" ht="73.5" customHeight="1" thickBot="1" x14ac:dyDescent="0.3">
      <c r="A86" s="295"/>
      <c r="B86" s="287" t="s">
        <v>360</v>
      </c>
      <c r="C86" s="83" t="s">
        <v>122</v>
      </c>
      <c r="D86" s="83" t="s">
        <v>313</v>
      </c>
      <c r="E86" s="84" t="s">
        <v>462</v>
      </c>
      <c r="F86" s="83" t="s">
        <v>436</v>
      </c>
      <c r="G86" s="82">
        <v>883.4</v>
      </c>
      <c r="H86" s="6"/>
    </row>
    <row r="87" spans="1:8" ht="66" customHeight="1" thickBot="1" x14ac:dyDescent="0.3">
      <c r="A87" s="156" t="s">
        <v>33</v>
      </c>
      <c r="B87" s="145" t="s">
        <v>34</v>
      </c>
      <c r="C87" s="144" t="s">
        <v>215</v>
      </c>
      <c r="D87" s="144"/>
      <c r="E87" s="144"/>
      <c r="F87" s="144"/>
      <c r="G87" s="143">
        <v>221.7</v>
      </c>
      <c r="H87" s="6"/>
    </row>
    <row r="88" spans="1:8" ht="57.75" customHeight="1" thickBot="1" x14ac:dyDescent="0.3">
      <c r="A88" s="157"/>
      <c r="B88" s="165" t="s">
        <v>35</v>
      </c>
      <c r="C88" s="164" t="s">
        <v>215</v>
      </c>
      <c r="D88" s="164" t="s">
        <v>133</v>
      </c>
      <c r="E88" s="166"/>
      <c r="F88" s="166"/>
      <c r="G88" s="121">
        <v>221.7</v>
      </c>
      <c r="H88" s="6"/>
    </row>
    <row r="89" spans="1:8" ht="58.5" customHeight="1" thickBot="1" x14ac:dyDescent="0.3">
      <c r="A89" s="157"/>
      <c r="B89" s="165" t="s">
        <v>309</v>
      </c>
      <c r="C89" s="164" t="s">
        <v>215</v>
      </c>
      <c r="D89" s="164" t="s">
        <v>133</v>
      </c>
      <c r="E89" s="164" t="s">
        <v>307</v>
      </c>
      <c r="F89" s="164"/>
      <c r="G89" s="121">
        <v>221.7</v>
      </c>
      <c r="H89" s="6"/>
    </row>
    <row r="90" spans="1:8" ht="80.25" customHeight="1" thickBot="1" x14ac:dyDescent="0.3">
      <c r="A90" s="157"/>
      <c r="B90" s="165" t="s">
        <v>308</v>
      </c>
      <c r="C90" s="164" t="s">
        <v>215</v>
      </c>
      <c r="D90" s="164" t="s">
        <v>133</v>
      </c>
      <c r="E90" s="164" t="s">
        <v>307</v>
      </c>
      <c r="F90" s="164"/>
      <c r="G90" s="121">
        <v>221.7</v>
      </c>
      <c r="H90" s="6"/>
    </row>
    <row r="91" spans="1:8" ht="72" customHeight="1" thickBot="1" x14ac:dyDescent="0.3">
      <c r="A91" s="157"/>
      <c r="B91" s="165" t="s">
        <v>306</v>
      </c>
      <c r="C91" s="164" t="s">
        <v>215</v>
      </c>
      <c r="D91" s="164" t="s">
        <v>133</v>
      </c>
      <c r="E91" s="164" t="s">
        <v>305</v>
      </c>
      <c r="F91" s="164"/>
      <c r="G91" s="121">
        <v>221.7</v>
      </c>
      <c r="H91" s="6"/>
    </row>
    <row r="92" spans="1:8" ht="117" customHeight="1" thickBot="1" x14ac:dyDescent="0.3">
      <c r="A92" s="157"/>
      <c r="B92" s="165" t="s">
        <v>163</v>
      </c>
      <c r="C92" s="164" t="s">
        <v>215</v>
      </c>
      <c r="D92" s="164" t="s">
        <v>133</v>
      </c>
      <c r="E92" s="164" t="s">
        <v>305</v>
      </c>
      <c r="F92" s="164" t="s">
        <v>160</v>
      </c>
      <c r="G92" s="121">
        <v>221.7</v>
      </c>
      <c r="H92" s="6"/>
    </row>
    <row r="93" spans="1:8" ht="69" customHeight="1" thickBot="1" x14ac:dyDescent="0.3">
      <c r="A93" s="295" t="s">
        <v>36</v>
      </c>
      <c r="B93" s="159" t="s">
        <v>37</v>
      </c>
      <c r="C93" s="112" t="s">
        <v>133</v>
      </c>
      <c r="D93" s="112"/>
      <c r="E93" s="113"/>
      <c r="F93" s="112"/>
      <c r="G93" s="111">
        <f>G94+G119+G123</f>
        <v>3036.8</v>
      </c>
      <c r="H93" s="6"/>
    </row>
    <row r="94" spans="1:8" ht="101.25" customHeight="1" thickBot="1" x14ac:dyDescent="0.3">
      <c r="A94" s="156"/>
      <c r="B94" s="145" t="s">
        <v>304</v>
      </c>
      <c r="C94" s="144" t="s">
        <v>133</v>
      </c>
      <c r="D94" s="144" t="s">
        <v>227</v>
      </c>
      <c r="E94" s="144"/>
      <c r="F94" s="144"/>
      <c r="G94" s="143">
        <f>G95+G116</f>
        <v>2921.8</v>
      </c>
      <c r="H94" s="6"/>
    </row>
    <row r="95" spans="1:8" ht="138.75" customHeight="1" thickBot="1" x14ac:dyDescent="0.3">
      <c r="A95" s="295"/>
      <c r="B95" s="159" t="s">
        <v>303</v>
      </c>
      <c r="C95" s="112" t="s">
        <v>133</v>
      </c>
      <c r="D95" s="112" t="s">
        <v>227</v>
      </c>
      <c r="E95" s="113" t="s">
        <v>302</v>
      </c>
      <c r="F95" s="112"/>
      <c r="G95" s="111">
        <f>G96+G100+G104+G108+G112</f>
        <v>1875.3000000000002</v>
      </c>
      <c r="H95" s="6"/>
    </row>
    <row r="96" spans="1:8" ht="209.25" customHeight="1" thickBot="1" x14ac:dyDescent="0.3">
      <c r="A96" s="435"/>
      <c r="B96" s="86" t="s">
        <v>301</v>
      </c>
      <c r="C96" s="83" t="s">
        <v>133</v>
      </c>
      <c r="D96" s="83" t="s">
        <v>227</v>
      </c>
      <c r="E96" s="84" t="s">
        <v>300</v>
      </c>
      <c r="F96" s="83"/>
      <c r="G96" s="116">
        <v>76.2</v>
      </c>
      <c r="H96" s="6"/>
    </row>
    <row r="97" spans="1:8" ht="186.75" customHeight="1" thickBot="1" x14ac:dyDescent="0.3">
      <c r="A97" s="295"/>
      <c r="B97" s="86" t="s">
        <v>299</v>
      </c>
      <c r="C97" s="83" t="s">
        <v>298</v>
      </c>
      <c r="D97" s="83" t="s">
        <v>227</v>
      </c>
      <c r="E97" s="84" t="s">
        <v>297</v>
      </c>
      <c r="F97" s="83"/>
      <c r="G97" s="116">
        <v>76.2</v>
      </c>
      <c r="H97" s="6"/>
    </row>
    <row r="98" spans="1:8" ht="191.25" customHeight="1" thickBot="1" x14ac:dyDescent="0.3">
      <c r="A98" s="295"/>
      <c r="B98" s="86" t="s">
        <v>296</v>
      </c>
      <c r="C98" s="83" t="s">
        <v>133</v>
      </c>
      <c r="D98" s="83" t="s">
        <v>227</v>
      </c>
      <c r="E98" s="96" t="s">
        <v>295</v>
      </c>
      <c r="F98" s="117"/>
      <c r="G98" s="116">
        <v>76.2</v>
      </c>
      <c r="H98" s="6"/>
    </row>
    <row r="99" spans="1:8" ht="47.25" customHeight="1" thickBot="1" x14ac:dyDescent="0.3">
      <c r="A99" s="295"/>
      <c r="B99" s="86" t="s">
        <v>280</v>
      </c>
      <c r="C99" s="83" t="s">
        <v>288</v>
      </c>
      <c r="D99" s="83" t="s">
        <v>227</v>
      </c>
      <c r="E99" s="96" t="s">
        <v>295</v>
      </c>
      <c r="F99" s="83" t="s">
        <v>278</v>
      </c>
      <c r="G99" s="116">
        <v>76.2</v>
      </c>
      <c r="H99" s="6"/>
    </row>
    <row r="100" spans="1:8" ht="174.75" customHeight="1" thickBot="1" x14ac:dyDescent="0.3">
      <c r="A100" s="295"/>
      <c r="B100" s="86" t="s">
        <v>294</v>
      </c>
      <c r="C100" s="83" t="s">
        <v>289</v>
      </c>
      <c r="D100" s="83" t="s">
        <v>227</v>
      </c>
      <c r="E100" s="84" t="s">
        <v>293</v>
      </c>
      <c r="F100" s="83"/>
      <c r="G100" s="82">
        <v>155.80000000000001</v>
      </c>
      <c r="H100" s="6"/>
    </row>
    <row r="101" spans="1:8" ht="201.75" customHeight="1" thickBot="1" x14ac:dyDescent="0.3">
      <c r="A101" s="295"/>
      <c r="B101" s="86" t="s">
        <v>292</v>
      </c>
      <c r="C101" s="83" t="s">
        <v>133</v>
      </c>
      <c r="D101" s="83" t="s">
        <v>227</v>
      </c>
      <c r="E101" s="84" t="s">
        <v>291</v>
      </c>
      <c r="F101" s="83"/>
      <c r="G101" s="82">
        <v>155.80000000000001</v>
      </c>
      <c r="H101" s="6"/>
    </row>
    <row r="102" spans="1:8" ht="216.75" customHeight="1" thickBot="1" x14ac:dyDescent="0.3">
      <c r="A102" s="295"/>
      <c r="B102" s="86" t="s">
        <v>290</v>
      </c>
      <c r="C102" s="83" t="s">
        <v>289</v>
      </c>
      <c r="D102" s="83" t="s">
        <v>227</v>
      </c>
      <c r="E102" s="96" t="s">
        <v>287</v>
      </c>
      <c r="F102" s="83"/>
      <c r="G102" s="82">
        <v>155.80000000000001</v>
      </c>
      <c r="H102" s="6"/>
    </row>
    <row r="103" spans="1:8" ht="45.75" customHeight="1" thickBot="1" x14ac:dyDescent="0.3">
      <c r="A103" s="157"/>
      <c r="B103" s="86" t="s">
        <v>280</v>
      </c>
      <c r="C103" s="83" t="s">
        <v>288</v>
      </c>
      <c r="D103" s="83" t="s">
        <v>227</v>
      </c>
      <c r="E103" s="96" t="s">
        <v>287</v>
      </c>
      <c r="F103" s="83" t="s">
        <v>278</v>
      </c>
      <c r="G103" s="82">
        <v>155.80000000000001</v>
      </c>
      <c r="H103" s="6"/>
    </row>
    <row r="104" spans="1:8" ht="174.75" customHeight="1" thickBot="1" x14ac:dyDescent="0.3">
      <c r="A104" s="295"/>
      <c r="B104" s="86" t="s">
        <v>286</v>
      </c>
      <c r="C104" s="83" t="s">
        <v>133</v>
      </c>
      <c r="D104" s="83" t="s">
        <v>227</v>
      </c>
      <c r="E104" s="84" t="s">
        <v>285</v>
      </c>
      <c r="F104" s="83"/>
      <c r="G104" s="82">
        <v>187.8</v>
      </c>
      <c r="H104" s="6"/>
    </row>
    <row r="105" spans="1:8" ht="165" customHeight="1" thickBot="1" x14ac:dyDescent="0.3">
      <c r="A105" s="295"/>
      <c r="B105" s="86" t="s">
        <v>284</v>
      </c>
      <c r="C105" s="83" t="s">
        <v>133</v>
      </c>
      <c r="D105" s="83" t="s">
        <v>227</v>
      </c>
      <c r="E105" s="84" t="s">
        <v>283</v>
      </c>
      <c r="F105" s="83"/>
      <c r="G105" s="82">
        <v>187.8</v>
      </c>
      <c r="H105" s="6"/>
    </row>
    <row r="106" spans="1:8" ht="186" customHeight="1" thickBot="1" x14ac:dyDescent="0.3">
      <c r="A106" s="295"/>
      <c r="B106" s="86" t="s">
        <v>282</v>
      </c>
      <c r="C106" s="83" t="s">
        <v>133</v>
      </c>
      <c r="D106" s="83" t="s">
        <v>227</v>
      </c>
      <c r="E106" s="96" t="s">
        <v>281</v>
      </c>
      <c r="F106" s="83"/>
      <c r="G106" s="82">
        <v>187.8</v>
      </c>
      <c r="H106" s="6"/>
    </row>
    <row r="107" spans="1:8" ht="31.5" customHeight="1" thickBot="1" x14ac:dyDescent="0.3">
      <c r="A107" s="295"/>
      <c r="B107" s="86" t="s">
        <v>280</v>
      </c>
      <c r="C107" s="83" t="s">
        <v>133</v>
      </c>
      <c r="D107" s="83" t="s">
        <v>227</v>
      </c>
      <c r="E107" s="96" t="s">
        <v>279</v>
      </c>
      <c r="F107" s="83" t="s">
        <v>278</v>
      </c>
      <c r="G107" s="82">
        <v>187.8</v>
      </c>
      <c r="H107" s="6"/>
    </row>
    <row r="108" spans="1:8" ht="159" customHeight="1" thickBot="1" x14ac:dyDescent="0.3">
      <c r="A108" s="295"/>
      <c r="B108" s="86" t="s">
        <v>277</v>
      </c>
      <c r="C108" s="83" t="s">
        <v>133</v>
      </c>
      <c r="D108" s="83" t="s">
        <v>227</v>
      </c>
      <c r="E108" s="84" t="s">
        <v>276</v>
      </c>
      <c r="F108" s="83"/>
      <c r="G108" s="82">
        <v>506.9</v>
      </c>
      <c r="H108" s="6"/>
    </row>
    <row r="109" spans="1:8" ht="182.25" customHeight="1" thickBot="1" x14ac:dyDescent="0.3">
      <c r="A109" s="295"/>
      <c r="B109" s="86" t="s">
        <v>275</v>
      </c>
      <c r="C109" s="83" t="s">
        <v>133</v>
      </c>
      <c r="D109" s="83" t="s">
        <v>227</v>
      </c>
      <c r="E109" s="84" t="s">
        <v>274</v>
      </c>
      <c r="F109" s="83"/>
      <c r="G109" s="82">
        <v>506.9</v>
      </c>
      <c r="H109" s="6"/>
    </row>
    <row r="110" spans="1:8" ht="195.75" customHeight="1" thickBot="1" x14ac:dyDescent="0.3">
      <c r="A110" s="344"/>
      <c r="B110" s="86" t="s">
        <v>272</v>
      </c>
      <c r="C110" s="83" t="s">
        <v>133</v>
      </c>
      <c r="D110" s="83" t="s">
        <v>227</v>
      </c>
      <c r="E110" s="84" t="s">
        <v>496</v>
      </c>
      <c r="F110" s="83"/>
      <c r="G110" s="82">
        <v>506.9</v>
      </c>
      <c r="H110" s="6"/>
    </row>
    <row r="111" spans="1:8" ht="76.5" customHeight="1" thickBot="1" x14ac:dyDescent="0.3">
      <c r="A111" s="344"/>
      <c r="B111" s="86" t="s">
        <v>123</v>
      </c>
      <c r="C111" s="83" t="s">
        <v>133</v>
      </c>
      <c r="D111" s="83" t="s">
        <v>227</v>
      </c>
      <c r="E111" s="84" t="s">
        <v>496</v>
      </c>
      <c r="F111" s="83" t="s">
        <v>120</v>
      </c>
      <c r="G111" s="82">
        <v>506.9</v>
      </c>
      <c r="H111" s="6"/>
    </row>
    <row r="112" spans="1:8" s="30" customFormat="1" ht="66" customHeight="1" thickBot="1" x14ac:dyDescent="0.3">
      <c r="A112" s="393"/>
      <c r="B112" s="86" t="s">
        <v>534</v>
      </c>
      <c r="C112" s="83" t="s">
        <v>133</v>
      </c>
      <c r="D112" s="83" t="s">
        <v>227</v>
      </c>
      <c r="E112" s="84" t="s">
        <v>531</v>
      </c>
      <c r="F112" s="83"/>
      <c r="G112" s="82">
        <v>948.6</v>
      </c>
      <c r="H112" s="399"/>
    </row>
    <row r="113" spans="1:8" ht="198.75" customHeight="1" thickBot="1" x14ac:dyDescent="0.3">
      <c r="A113" s="393"/>
      <c r="B113" s="86" t="s">
        <v>535</v>
      </c>
      <c r="C113" s="83" t="s">
        <v>133</v>
      </c>
      <c r="D113" s="83" t="s">
        <v>227</v>
      </c>
      <c r="E113" s="84" t="s">
        <v>532</v>
      </c>
      <c r="F113" s="83"/>
      <c r="G113" s="82">
        <v>948.6</v>
      </c>
      <c r="H113" s="6"/>
    </row>
    <row r="114" spans="1:8" ht="67.5" customHeight="1" thickBot="1" x14ac:dyDescent="0.3">
      <c r="A114" s="393"/>
      <c r="B114" s="86" t="s">
        <v>537</v>
      </c>
      <c r="C114" s="83" t="s">
        <v>133</v>
      </c>
      <c r="D114" s="83" t="s">
        <v>227</v>
      </c>
      <c r="E114" s="84" t="s">
        <v>533</v>
      </c>
      <c r="F114" s="83"/>
      <c r="G114" s="82">
        <v>948.6</v>
      </c>
      <c r="H114" s="6"/>
    </row>
    <row r="115" spans="1:8" s="30" customFormat="1" ht="71.25" customHeight="1" thickBot="1" x14ac:dyDescent="0.3">
      <c r="A115" s="393"/>
      <c r="B115" s="86" t="s">
        <v>123</v>
      </c>
      <c r="C115" s="83" t="s">
        <v>133</v>
      </c>
      <c r="D115" s="83" t="s">
        <v>227</v>
      </c>
      <c r="E115" s="84" t="s">
        <v>533</v>
      </c>
      <c r="F115" s="83" t="s">
        <v>120</v>
      </c>
      <c r="G115" s="82">
        <v>948.6</v>
      </c>
      <c r="H115" s="399"/>
    </row>
    <row r="116" spans="1:8" ht="60.75" customHeight="1" thickBot="1" x14ac:dyDescent="0.3">
      <c r="A116" s="393"/>
      <c r="B116" s="159" t="s">
        <v>514</v>
      </c>
      <c r="C116" s="112" t="s">
        <v>133</v>
      </c>
      <c r="D116" s="112" t="s">
        <v>227</v>
      </c>
      <c r="E116" s="113" t="s">
        <v>515</v>
      </c>
      <c r="F116" s="112"/>
      <c r="G116" s="111">
        <v>1046.5</v>
      </c>
      <c r="H116" s="6"/>
    </row>
    <row r="117" spans="1:8" ht="117" customHeight="1" thickBot="1" x14ac:dyDescent="0.3">
      <c r="A117" s="163"/>
      <c r="B117" s="165" t="s">
        <v>516</v>
      </c>
      <c r="C117" s="164" t="s">
        <v>133</v>
      </c>
      <c r="D117" s="164" t="s">
        <v>227</v>
      </c>
      <c r="E117" s="164" t="s">
        <v>517</v>
      </c>
      <c r="F117" s="164"/>
      <c r="G117" s="82">
        <v>1046.5</v>
      </c>
      <c r="H117" s="6"/>
    </row>
    <row r="118" spans="1:8" ht="70.5" customHeight="1" thickBot="1" x14ac:dyDescent="0.3">
      <c r="A118" s="295"/>
      <c r="B118" s="165" t="s">
        <v>123</v>
      </c>
      <c r="C118" s="164" t="s">
        <v>133</v>
      </c>
      <c r="D118" s="164" t="s">
        <v>227</v>
      </c>
      <c r="E118" s="164" t="s">
        <v>517</v>
      </c>
      <c r="F118" s="164" t="s">
        <v>120</v>
      </c>
      <c r="G118" s="82">
        <v>1046.5</v>
      </c>
      <c r="H118" s="6"/>
    </row>
    <row r="119" spans="1:8" ht="154.5" customHeight="1" thickBot="1" x14ac:dyDescent="0.3">
      <c r="A119" s="393"/>
      <c r="B119" s="159" t="s">
        <v>269</v>
      </c>
      <c r="C119" s="113" t="s">
        <v>133</v>
      </c>
      <c r="D119" s="112">
        <v>10</v>
      </c>
      <c r="E119" s="113" t="s">
        <v>268</v>
      </c>
      <c r="F119" s="112"/>
      <c r="G119" s="398">
        <v>70</v>
      </c>
      <c r="H119" s="6"/>
    </row>
    <row r="120" spans="1:8" ht="175.5" customHeight="1" thickBot="1" x14ac:dyDescent="0.3">
      <c r="A120" s="295"/>
      <c r="B120" s="86" t="s">
        <v>267</v>
      </c>
      <c r="C120" s="84" t="s">
        <v>133</v>
      </c>
      <c r="D120" s="83" t="s">
        <v>134</v>
      </c>
      <c r="E120" s="84" t="s">
        <v>266</v>
      </c>
      <c r="F120" s="83"/>
      <c r="G120" s="121">
        <v>70</v>
      </c>
      <c r="H120" s="6"/>
    </row>
    <row r="121" spans="1:8" ht="165.75" customHeight="1" thickBot="1" x14ac:dyDescent="0.3">
      <c r="A121" s="295"/>
      <c r="B121" s="86" t="s">
        <v>265</v>
      </c>
      <c r="C121" s="83" t="s">
        <v>133</v>
      </c>
      <c r="D121" s="83">
        <v>10</v>
      </c>
      <c r="E121" s="84" t="s">
        <v>264</v>
      </c>
      <c r="F121" s="83"/>
      <c r="G121" s="121">
        <v>70</v>
      </c>
      <c r="H121" s="6"/>
    </row>
    <row r="122" spans="1:8" ht="66.75" customHeight="1" thickBot="1" x14ac:dyDescent="0.3">
      <c r="A122" s="295"/>
      <c r="B122" s="86" t="s">
        <v>123</v>
      </c>
      <c r="C122" s="83" t="s">
        <v>133</v>
      </c>
      <c r="D122" s="83">
        <v>10</v>
      </c>
      <c r="E122" s="84" t="s">
        <v>264</v>
      </c>
      <c r="F122" s="83" t="s">
        <v>120</v>
      </c>
      <c r="G122" s="121">
        <v>70</v>
      </c>
      <c r="H122" s="6"/>
    </row>
    <row r="123" spans="1:8" s="161" customFormat="1" ht="71.25" customHeight="1" thickBot="1" x14ac:dyDescent="0.3">
      <c r="A123" s="156"/>
      <c r="B123" s="145" t="s">
        <v>40</v>
      </c>
      <c r="C123" s="144" t="s">
        <v>133</v>
      </c>
      <c r="D123" s="144">
        <v>14</v>
      </c>
      <c r="E123" s="144"/>
      <c r="F123" s="144"/>
      <c r="G123" s="143">
        <f>G127+G131+G135</f>
        <v>45</v>
      </c>
      <c r="H123" s="162"/>
    </row>
    <row r="124" spans="1:8" ht="109.5" customHeight="1" thickBot="1" x14ac:dyDescent="0.3">
      <c r="A124" s="295"/>
      <c r="B124" s="86" t="s">
        <v>263</v>
      </c>
      <c r="C124" s="83" t="s">
        <v>133</v>
      </c>
      <c r="D124" s="83">
        <v>14</v>
      </c>
      <c r="E124" s="84" t="s">
        <v>262</v>
      </c>
      <c r="F124" s="83"/>
      <c r="G124" s="82">
        <v>10</v>
      </c>
      <c r="H124" s="6"/>
    </row>
    <row r="125" spans="1:8" ht="105.75" customHeight="1" thickBot="1" x14ac:dyDescent="0.3">
      <c r="A125" s="295"/>
      <c r="B125" s="86" t="s">
        <v>261</v>
      </c>
      <c r="C125" s="83" t="s">
        <v>133</v>
      </c>
      <c r="D125" s="83" t="s">
        <v>246</v>
      </c>
      <c r="E125" s="84" t="s">
        <v>260</v>
      </c>
      <c r="F125" s="83"/>
      <c r="G125" s="82">
        <v>10</v>
      </c>
      <c r="H125" s="6"/>
    </row>
    <row r="126" spans="1:8" ht="111" customHeight="1" thickBot="1" x14ac:dyDescent="0.3">
      <c r="A126" s="157"/>
      <c r="B126" s="86" t="s">
        <v>259</v>
      </c>
      <c r="C126" s="83" t="s">
        <v>133</v>
      </c>
      <c r="D126" s="83">
        <v>14</v>
      </c>
      <c r="E126" s="84" t="s">
        <v>258</v>
      </c>
      <c r="F126" s="83"/>
      <c r="G126" s="82">
        <v>10</v>
      </c>
      <c r="H126" s="6" t="s">
        <v>2</v>
      </c>
    </row>
    <row r="127" spans="1:8" ht="82.5" customHeight="1" thickBot="1" x14ac:dyDescent="0.3">
      <c r="A127" s="163"/>
      <c r="B127" s="86" t="s">
        <v>123</v>
      </c>
      <c r="C127" s="83" t="s">
        <v>133</v>
      </c>
      <c r="D127" s="83">
        <v>14</v>
      </c>
      <c r="E127" s="84" t="s">
        <v>258</v>
      </c>
      <c r="F127" s="83" t="s">
        <v>120</v>
      </c>
      <c r="G127" s="82">
        <v>10</v>
      </c>
      <c r="H127" s="6"/>
    </row>
    <row r="128" spans="1:8" ht="147" customHeight="1" thickBot="1" x14ac:dyDescent="0.3">
      <c r="A128" s="295"/>
      <c r="B128" s="86" t="s">
        <v>257</v>
      </c>
      <c r="C128" s="83" t="s">
        <v>133</v>
      </c>
      <c r="D128" s="83">
        <v>14</v>
      </c>
      <c r="E128" s="84" t="s">
        <v>256</v>
      </c>
      <c r="F128" s="83"/>
      <c r="G128" s="82">
        <v>25</v>
      </c>
      <c r="H128" s="6"/>
    </row>
    <row r="129" spans="1:8" ht="162" customHeight="1" thickBot="1" x14ac:dyDescent="0.3">
      <c r="A129" s="295"/>
      <c r="B129" s="86" t="s">
        <v>255</v>
      </c>
      <c r="C129" s="83" t="s">
        <v>133</v>
      </c>
      <c r="D129" s="83" t="s">
        <v>246</v>
      </c>
      <c r="E129" s="84" t="s">
        <v>254</v>
      </c>
      <c r="F129" s="83"/>
      <c r="G129" s="82">
        <v>25</v>
      </c>
      <c r="H129" s="6"/>
    </row>
    <row r="130" spans="1:8" ht="158.25" customHeight="1" thickBot="1" x14ac:dyDescent="0.3">
      <c r="A130" s="295"/>
      <c r="B130" s="86" t="s">
        <v>253</v>
      </c>
      <c r="C130" s="83" t="s">
        <v>133</v>
      </c>
      <c r="D130" s="83">
        <v>14</v>
      </c>
      <c r="E130" s="84" t="s">
        <v>252</v>
      </c>
      <c r="F130" s="83"/>
      <c r="G130" s="82">
        <v>25</v>
      </c>
      <c r="H130" s="6"/>
    </row>
    <row r="131" spans="1:8" ht="80.25" customHeight="1" thickBot="1" x14ac:dyDescent="0.3">
      <c r="A131" s="295"/>
      <c r="B131" s="86" t="s">
        <v>123</v>
      </c>
      <c r="C131" s="83" t="s">
        <v>133</v>
      </c>
      <c r="D131" s="83">
        <v>14</v>
      </c>
      <c r="E131" s="84" t="s">
        <v>252</v>
      </c>
      <c r="F131" s="83" t="s">
        <v>120</v>
      </c>
      <c r="G131" s="82">
        <v>25</v>
      </c>
      <c r="H131" s="6"/>
    </row>
    <row r="132" spans="1:8" ht="79.5" customHeight="1" thickBot="1" x14ac:dyDescent="0.3">
      <c r="A132" s="157"/>
      <c r="B132" s="86" t="s">
        <v>251</v>
      </c>
      <c r="C132" s="83" t="s">
        <v>133</v>
      </c>
      <c r="D132" s="83">
        <v>14</v>
      </c>
      <c r="E132" s="84" t="s">
        <v>250</v>
      </c>
      <c r="F132" s="83"/>
      <c r="G132" s="82">
        <f>G135</f>
        <v>10</v>
      </c>
      <c r="H132" s="6"/>
    </row>
    <row r="133" spans="1:8" ht="80.25" customHeight="1" thickBot="1" x14ac:dyDescent="0.3">
      <c r="A133" s="295"/>
      <c r="B133" s="86" t="s">
        <v>249</v>
      </c>
      <c r="C133" s="83" t="s">
        <v>133</v>
      </c>
      <c r="D133" s="83">
        <v>14</v>
      </c>
      <c r="E133" s="84" t="s">
        <v>248</v>
      </c>
      <c r="F133" s="83"/>
      <c r="G133" s="82">
        <v>10</v>
      </c>
      <c r="H133" s="6"/>
    </row>
    <row r="134" spans="1:8" ht="86.25" customHeight="1" thickBot="1" x14ac:dyDescent="0.3">
      <c r="A134" s="295"/>
      <c r="B134" s="86" t="s">
        <v>247</v>
      </c>
      <c r="C134" s="83" t="s">
        <v>133</v>
      </c>
      <c r="D134" s="83" t="s">
        <v>246</v>
      </c>
      <c r="E134" s="84" t="s">
        <v>245</v>
      </c>
      <c r="F134" s="83"/>
      <c r="G134" s="82">
        <v>10</v>
      </c>
      <c r="H134" s="6"/>
    </row>
    <row r="135" spans="1:8" ht="74.25" customHeight="1" thickBot="1" x14ac:dyDescent="0.3">
      <c r="A135" s="295"/>
      <c r="B135" s="86" t="s">
        <v>123</v>
      </c>
      <c r="C135" s="83" t="s">
        <v>133</v>
      </c>
      <c r="D135" s="83">
        <v>14</v>
      </c>
      <c r="E135" s="84" t="s">
        <v>245</v>
      </c>
      <c r="F135" s="83" t="s">
        <v>120</v>
      </c>
      <c r="G135" s="82">
        <v>10</v>
      </c>
      <c r="H135" s="6"/>
    </row>
    <row r="136" spans="1:8" ht="54.75" customHeight="1" thickBot="1" x14ac:dyDescent="0.3">
      <c r="A136" s="295" t="s">
        <v>41</v>
      </c>
      <c r="B136" s="159" t="s">
        <v>42</v>
      </c>
      <c r="C136" s="112" t="s">
        <v>219</v>
      </c>
      <c r="D136" s="112"/>
      <c r="E136" s="113"/>
      <c r="F136" s="112"/>
      <c r="G136" s="111">
        <f>G137+G142+G152</f>
        <v>39573.800000000003</v>
      </c>
      <c r="H136" s="6"/>
    </row>
    <row r="137" spans="1:8" ht="69.75" customHeight="1" thickBot="1" x14ac:dyDescent="0.3">
      <c r="A137" s="156"/>
      <c r="B137" s="90" t="s">
        <v>43</v>
      </c>
      <c r="C137" s="89" t="s">
        <v>219</v>
      </c>
      <c r="D137" s="89" t="s">
        <v>191</v>
      </c>
      <c r="E137" s="89"/>
      <c r="F137" s="89"/>
      <c r="G137" s="88">
        <f>G141</f>
        <v>10</v>
      </c>
      <c r="H137" s="6"/>
    </row>
    <row r="138" spans="1:8" ht="87.75" customHeight="1" thickBot="1" x14ac:dyDescent="0.3">
      <c r="A138" s="295"/>
      <c r="B138" s="86" t="s">
        <v>244</v>
      </c>
      <c r="C138" s="83" t="s">
        <v>219</v>
      </c>
      <c r="D138" s="83" t="s">
        <v>191</v>
      </c>
      <c r="E138" s="84" t="s">
        <v>243</v>
      </c>
      <c r="F138" s="83"/>
      <c r="G138" s="82">
        <v>10</v>
      </c>
      <c r="H138" s="6"/>
    </row>
    <row r="139" spans="1:8" ht="89.25" customHeight="1" thickBot="1" x14ac:dyDescent="0.3">
      <c r="A139" s="295"/>
      <c r="B139" s="86" t="s">
        <v>242</v>
      </c>
      <c r="C139" s="83" t="s">
        <v>219</v>
      </c>
      <c r="D139" s="83" t="s">
        <v>191</v>
      </c>
      <c r="E139" s="84" t="s">
        <v>241</v>
      </c>
      <c r="F139" s="83"/>
      <c r="G139" s="82">
        <v>10</v>
      </c>
      <c r="H139" s="6"/>
    </row>
    <row r="140" spans="1:8" ht="107.25" customHeight="1" thickBot="1" x14ac:dyDescent="0.3">
      <c r="A140" s="295"/>
      <c r="B140" s="86" t="s">
        <v>240</v>
      </c>
      <c r="C140" s="83" t="s">
        <v>219</v>
      </c>
      <c r="D140" s="83" t="s">
        <v>191</v>
      </c>
      <c r="E140" s="84" t="s">
        <v>239</v>
      </c>
      <c r="F140" s="83"/>
      <c r="G140" s="82">
        <v>10</v>
      </c>
      <c r="H140" s="6"/>
    </row>
    <row r="141" spans="1:8" ht="76.5" customHeight="1" thickBot="1" x14ac:dyDescent="0.3">
      <c r="A141" s="295"/>
      <c r="B141" s="86" t="s">
        <v>123</v>
      </c>
      <c r="C141" s="83" t="s">
        <v>219</v>
      </c>
      <c r="D141" s="83" t="s">
        <v>191</v>
      </c>
      <c r="E141" s="84" t="s">
        <v>239</v>
      </c>
      <c r="F141" s="83" t="s">
        <v>120</v>
      </c>
      <c r="G141" s="82">
        <v>10</v>
      </c>
      <c r="H141" s="6"/>
    </row>
    <row r="142" spans="1:8" ht="68.25" customHeight="1" thickBot="1" x14ac:dyDescent="0.3">
      <c r="A142" s="156"/>
      <c r="B142" s="90" t="s">
        <v>44</v>
      </c>
      <c r="C142" s="89" t="s">
        <v>219</v>
      </c>
      <c r="D142" s="89" t="s">
        <v>227</v>
      </c>
      <c r="E142" s="89"/>
      <c r="F142" s="89"/>
      <c r="G142" s="160">
        <f>G143+G147+G151</f>
        <v>39553.800000000003</v>
      </c>
      <c r="H142" s="6"/>
    </row>
    <row r="143" spans="1:8" ht="126.75" customHeight="1" thickBot="1" x14ac:dyDescent="0.3">
      <c r="A143" s="295"/>
      <c r="B143" s="86" t="s">
        <v>238</v>
      </c>
      <c r="C143" s="83" t="s">
        <v>219</v>
      </c>
      <c r="D143" s="83" t="s">
        <v>227</v>
      </c>
      <c r="E143" s="84" t="s">
        <v>237</v>
      </c>
      <c r="F143" s="83"/>
      <c r="G143" s="82">
        <v>300</v>
      </c>
      <c r="H143" s="6"/>
    </row>
    <row r="144" spans="1:8" ht="147.75" customHeight="1" thickBot="1" x14ac:dyDescent="0.3">
      <c r="A144" s="295"/>
      <c r="B144" s="86" t="s">
        <v>236</v>
      </c>
      <c r="C144" s="83" t="s">
        <v>219</v>
      </c>
      <c r="D144" s="83" t="s">
        <v>227</v>
      </c>
      <c r="E144" s="84" t="s">
        <v>235</v>
      </c>
      <c r="F144" s="83"/>
      <c r="G144" s="82">
        <v>300</v>
      </c>
      <c r="H144" s="6"/>
    </row>
    <row r="145" spans="1:8" ht="147.75" customHeight="1" thickBot="1" x14ac:dyDescent="0.3">
      <c r="A145" s="295"/>
      <c r="B145" s="86" t="s">
        <v>234</v>
      </c>
      <c r="C145" s="83" t="s">
        <v>219</v>
      </c>
      <c r="D145" s="83" t="s">
        <v>227</v>
      </c>
      <c r="E145" s="84" t="s">
        <v>233</v>
      </c>
      <c r="F145" s="83"/>
      <c r="G145" s="82">
        <v>300</v>
      </c>
      <c r="H145" s="6"/>
    </row>
    <row r="146" spans="1:8" ht="79.5" customHeight="1" thickBot="1" x14ac:dyDescent="0.3">
      <c r="A146" s="157"/>
      <c r="B146" s="86" t="s">
        <v>123</v>
      </c>
      <c r="C146" s="83" t="s">
        <v>219</v>
      </c>
      <c r="D146" s="83" t="s">
        <v>227</v>
      </c>
      <c r="E146" s="84" t="s">
        <v>233</v>
      </c>
      <c r="F146" s="83" t="s">
        <v>120</v>
      </c>
      <c r="G146" s="82">
        <v>300</v>
      </c>
      <c r="H146" s="6"/>
    </row>
    <row r="147" spans="1:8" ht="90.75" customHeight="1" thickBot="1" x14ac:dyDescent="0.3">
      <c r="A147" s="295"/>
      <c r="B147" s="120" t="s">
        <v>232</v>
      </c>
      <c r="C147" s="83" t="s">
        <v>219</v>
      </c>
      <c r="D147" s="83" t="s">
        <v>227</v>
      </c>
      <c r="E147" s="84" t="s">
        <v>231</v>
      </c>
      <c r="F147" s="83"/>
      <c r="G147" s="82">
        <v>266.5</v>
      </c>
      <c r="H147" s="6"/>
    </row>
    <row r="148" spans="1:8" ht="104.25" customHeight="1" thickBot="1" x14ac:dyDescent="0.3">
      <c r="A148" s="295"/>
      <c r="B148" s="120" t="s">
        <v>230</v>
      </c>
      <c r="C148" s="83" t="s">
        <v>219</v>
      </c>
      <c r="D148" s="83" t="s">
        <v>227</v>
      </c>
      <c r="E148" s="84" t="s">
        <v>229</v>
      </c>
      <c r="F148" s="83"/>
      <c r="G148" s="82">
        <v>266.5</v>
      </c>
      <c r="H148" s="6"/>
    </row>
    <row r="149" spans="1:8" ht="99" customHeight="1" thickBot="1" x14ac:dyDescent="0.3">
      <c r="A149" s="295"/>
      <c r="B149" s="120" t="s">
        <v>228</v>
      </c>
      <c r="C149" s="83" t="s">
        <v>219</v>
      </c>
      <c r="D149" s="83" t="s">
        <v>227</v>
      </c>
      <c r="E149" s="84" t="s">
        <v>226</v>
      </c>
      <c r="F149" s="83"/>
      <c r="G149" s="82">
        <v>265.5</v>
      </c>
      <c r="H149" s="6"/>
    </row>
    <row r="150" spans="1:8" ht="71.25" customHeight="1" thickBot="1" x14ac:dyDescent="0.3">
      <c r="A150" s="295"/>
      <c r="B150" s="86" t="s">
        <v>123</v>
      </c>
      <c r="C150" s="83" t="s">
        <v>219</v>
      </c>
      <c r="D150" s="83" t="s">
        <v>227</v>
      </c>
      <c r="E150" s="84" t="s">
        <v>226</v>
      </c>
      <c r="F150" s="83" t="s">
        <v>120</v>
      </c>
      <c r="G150" s="82">
        <v>266.5</v>
      </c>
      <c r="H150" s="6"/>
    </row>
    <row r="151" spans="1:8" ht="100.5" customHeight="1" thickBot="1" x14ac:dyDescent="0.3">
      <c r="A151" s="372"/>
      <c r="B151" s="86" t="s">
        <v>523</v>
      </c>
      <c r="C151" s="83" t="s">
        <v>219</v>
      </c>
      <c r="D151" s="83" t="s">
        <v>227</v>
      </c>
      <c r="E151" s="84" t="s">
        <v>522</v>
      </c>
      <c r="F151" s="83" t="s">
        <v>120</v>
      </c>
      <c r="G151" s="82">
        <v>38987.300000000003</v>
      </c>
      <c r="H151" s="6"/>
    </row>
    <row r="152" spans="1:8" ht="75.75" customHeight="1" thickBot="1" x14ac:dyDescent="0.3">
      <c r="A152" s="156"/>
      <c r="B152" s="90" t="s">
        <v>45</v>
      </c>
      <c r="C152" s="89" t="s">
        <v>219</v>
      </c>
      <c r="D152" s="89">
        <v>12</v>
      </c>
      <c r="E152" s="89"/>
      <c r="F152" s="89"/>
      <c r="G152" s="160">
        <v>10</v>
      </c>
      <c r="H152" s="6"/>
    </row>
    <row r="153" spans="1:8" ht="101.25" customHeight="1" thickBot="1" x14ac:dyDescent="0.3">
      <c r="A153" s="295"/>
      <c r="B153" s="86" t="s">
        <v>225</v>
      </c>
      <c r="C153" s="83" t="s">
        <v>219</v>
      </c>
      <c r="D153" s="83">
        <v>12</v>
      </c>
      <c r="E153" s="84" t="s">
        <v>224</v>
      </c>
      <c r="F153" s="83"/>
      <c r="G153" s="82">
        <v>10</v>
      </c>
      <c r="H153" s="6"/>
    </row>
    <row r="154" spans="1:8" ht="87.75" customHeight="1" thickBot="1" x14ac:dyDescent="0.3">
      <c r="A154" s="295"/>
      <c r="B154" s="86" t="s">
        <v>223</v>
      </c>
      <c r="C154" s="83" t="s">
        <v>219</v>
      </c>
      <c r="D154" s="83" t="s">
        <v>222</v>
      </c>
      <c r="E154" s="84" t="s">
        <v>221</v>
      </c>
      <c r="F154" s="83"/>
      <c r="G154" s="82">
        <v>10</v>
      </c>
      <c r="H154" s="6"/>
    </row>
    <row r="155" spans="1:8" ht="96.75" customHeight="1" thickBot="1" x14ac:dyDescent="0.3">
      <c r="A155" s="295"/>
      <c r="B155" s="86" t="s">
        <v>220</v>
      </c>
      <c r="C155" s="83" t="s">
        <v>219</v>
      </c>
      <c r="D155" s="83">
        <v>12</v>
      </c>
      <c r="E155" s="84" t="s">
        <v>218</v>
      </c>
      <c r="F155" s="83"/>
      <c r="G155" s="82">
        <v>10</v>
      </c>
      <c r="H155" s="6"/>
    </row>
    <row r="156" spans="1:8" ht="102" customHeight="1" thickBot="1" x14ac:dyDescent="0.3">
      <c r="A156" s="295"/>
      <c r="B156" s="86" t="s">
        <v>123</v>
      </c>
      <c r="C156" s="83" t="s">
        <v>219</v>
      </c>
      <c r="D156" s="83">
        <v>12</v>
      </c>
      <c r="E156" s="84" t="s">
        <v>218</v>
      </c>
      <c r="F156" s="83" t="s">
        <v>120</v>
      </c>
      <c r="G156" s="82">
        <v>10</v>
      </c>
      <c r="H156" s="6"/>
    </row>
    <row r="157" spans="1:8" ht="62.25" customHeight="1" thickBot="1" x14ac:dyDescent="0.3">
      <c r="A157" s="372" t="s">
        <v>46</v>
      </c>
      <c r="B157" s="159" t="s">
        <v>47</v>
      </c>
      <c r="C157" s="112" t="s">
        <v>191</v>
      </c>
      <c r="D157" s="158"/>
      <c r="E157" s="113"/>
      <c r="F157" s="112"/>
      <c r="G157" s="111">
        <f>G158+G165</f>
        <v>4359.3999999999996</v>
      </c>
      <c r="H157" s="6"/>
    </row>
    <row r="158" spans="1:8" ht="78.75" customHeight="1" thickBot="1" x14ac:dyDescent="0.3">
      <c r="A158" s="156"/>
      <c r="B158" s="145" t="s">
        <v>48</v>
      </c>
      <c r="C158" s="144" t="s">
        <v>191</v>
      </c>
      <c r="D158" s="144" t="s">
        <v>215</v>
      </c>
      <c r="E158" s="144"/>
      <c r="F158" s="144"/>
      <c r="G158" s="143">
        <f>G159+G164</f>
        <v>1021.4</v>
      </c>
      <c r="H158" s="6"/>
    </row>
    <row r="159" spans="1:8" ht="114.75" customHeight="1" thickBot="1" x14ac:dyDescent="0.3">
      <c r="A159" s="372"/>
      <c r="B159" s="86" t="s">
        <v>457</v>
      </c>
      <c r="C159" s="83" t="s">
        <v>191</v>
      </c>
      <c r="D159" s="83" t="s">
        <v>215</v>
      </c>
      <c r="E159" s="84" t="s">
        <v>217</v>
      </c>
      <c r="F159" s="83"/>
      <c r="G159" s="82">
        <v>643.9</v>
      </c>
      <c r="H159" s="6"/>
    </row>
    <row r="160" spans="1:8" ht="108.75" customHeight="1" thickBot="1" x14ac:dyDescent="0.3">
      <c r="A160" s="372"/>
      <c r="B160" s="86" t="s">
        <v>458</v>
      </c>
      <c r="C160" s="83" t="s">
        <v>191</v>
      </c>
      <c r="D160" s="83" t="s">
        <v>215</v>
      </c>
      <c r="E160" s="84" t="s">
        <v>216</v>
      </c>
      <c r="F160" s="83"/>
      <c r="G160" s="82">
        <v>643.9</v>
      </c>
      <c r="H160" s="6"/>
    </row>
    <row r="161" spans="1:8" ht="107.25" customHeight="1" thickBot="1" x14ac:dyDescent="0.3">
      <c r="A161" s="157"/>
      <c r="B161" s="86" t="s">
        <v>459</v>
      </c>
      <c r="C161" s="83" t="s">
        <v>191</v>
      </c>
      <c r="D161" s="83" t="s">
        <v>215</v>
      </c>
      <c r="E161" s="84" t="s">
        <v>214</v>
      </c>
      <c r="F161" s="83"/>
      <c r="G161" s="82">
        <v>643.9</v>
      </c>
      <c r="H161" s="6"/>
    </row>
    <row r="162" spans="1:8" ht="88.5" customHeight="1" thickBot="1" x14ac:dyDescent="0.3">
      <c r="A162" s="295"/>
      <c r="B162" s="86" t="s">
        <v>123</v>
      </c>
      <c r="C162" s="83" t="s">
        <v>191</v>
      </c>
      <c r="D162" s="83" t="s">
        <v>215</v>
      </c>
      <c r="E162" s="84" t="s">
        <v>214</v>
      </c>
      <c r="F162" s="83" t="s">
        <v>120</v>
      </c>
      <c r="G162" s="82">
        <v>643.9</v>
      </c>
      <c r="H162" s="6"/>
    </row>
    <row r="163" spans="1:8" ht="135.75" customHeight="1" thickBot="1" x14ac:dyDescent="0.3">
      <c r="A163" s="428"/>
      <c r="B163" s="86" t="s">
        <v>554</v>
      </c>
      <c r="C163" s="83" t="s">
        <v>191</v>
      </c>
      <c r="D163" s="83" t="s">
        <v>215</v>
      </c>
      <c r="E163" s="84" t="s">
        <v>546</v>
      </c>
      <c r="F163" s="83"/>
      <c r="G163" s="82">
        <v>377.5</v>
      </c>
      <c r="H163" s="6"/>
    </row>
    <row r="164" spans="1:8" ht="86.25" customHeight="1" thickBot="1" x14ac:dyDescent="0.3">
      <c r="A164" s="428"/>
      <c r="B164" s="86" t="s">
        <v>123</v>
      </c>
      <c r="C164" s="83" t="s">
        <v>191</v>
      </c>
      <c r="D164" s="83" t="s">
        <v>215</v>
      </c>
      <c r="E164" s="84" t="s">
        <v>547</v>
      </c>
      <c r="F164" s="83" t="s">
        <v>120</v>
      </c>
      <c r="G164" s="82">
        <v>377.5</v>
      </c>
      <c r="H164" s="6"/>
    </row>
    <row r="165" spans="1:8" ht="58.5" customHeight="1" thickBot="1" x14ac:dyDescent="0.3">
      <c r="A165" s="156"/>
      <c r="B165" s="155" t="s">
        <v>49</v>
      </c>
      <c r="C165" s="144" t="s">
        <v>191</v>
      </c>
      <c r="D165" s="144" t="s">
        <v>133</v>
      </c>
      <c r="E165" s="144"/>
      <c r="F165" s="144"/>
      <c r="G165" s="154">
        <f>G170+G174+G178+G182+G184</f>
        <v>3338</v>
      </c>
      <c r="H165" s="6"/>
    </row>
    <row r="166" spans="1:8" ht="73.5" customHeight="1" thickBot="1" x14ac:dyDescent="0.3">
      <c r="A166" s="405"/>
      <c r="B166" s="153" t="s">
        <v>213</v>
      </c>
      <c r="C166" s="83" t="s">
        <v>191</v>
      </c>
      <c r="D166" s="83" t="s">
        <v>133</v>
      </c>
      <c r="E166" s="84" t="s">
        <v>212</v>
      </c>
      <c r="F166" s="83"/>
      <c r="G166" s="116">
        <f>G170+G174+G178+G182+G184</f>
        <v>3338</v>
      </c>
      <c r="H166" s="6"/>
    </row>
    <row r="167" spans="1:8" ht="136.5" customHeight="1" thickBot="1" x14ac:dyDescent="0.3">
      <c r="A167" s="405"/>
      <c r="B167" s="153" t="s">
        <v>211</v>
      </c>
      <c r="C167" s="83" t="s">
        <v>191</v>
      </c>
      <c r="D167" s="83" t="s">
        <v>133</v>
      </c>
      <c r="E167" s="84" t="s">
        <v>210</v>
      </c>
      <c r="F167" s="83"/>
      <c r="G167" s="116">
        <v>1877</v>
      </c>
      <c r="H167" s="6"/>
    </row>
    <row r="168" spans="1:8" ht="151.5" customHeight="1" thickBot="1" x14ac:dyDescent="0.3">
      <c r="A168" s="406"/>
      <c r="B168" s="153" t="s">
        <v>209</v>
      </c>
      <c r="C168" s="83" t="s">
        <v>191</v>
      </c>
      <c r="D168" s="83" t="s">
        <v>133</v>
      </c>
      <c r="E168" s="84" t="s">
        <v>208</v>
      </c>
      <c r="F168" s="83"/>
      <c r="G168" s="116">
        <v>1877</v>
      </c>
      <c r="H168" s="6"/>
    </row>
    <row r="169" spans="1:8" ht="148.5" customHeight="1" thickBot="1" x14ac:dyDescent="0.3">
      <c r="A169" s="87"/>
      <c r="B169" s="153" t="s">
        <v>207</v>
      </c>
      <c r="C169" s="83" t="s">
        <v>191</v>
      </c>
      <c r="D169" s="83" t="s">
        <v>133</v>
      </c>
      <c r="E169" s="84" t="s">
        <v>206</v>
      </c>
      <c r="F169" s="83"/>
      <c r="G169" s="116">
        <v>1877</v>
      </c>
      <c r="H169" s="6"/>
    </row>
    <row r="170" spans="1:8" ht="81" customHeight="1" thickBot="1" x14ac:dyDescent="0.3">
      <c r="A170" s="406"/>
      <c r="B170" s="109" t="s">
        <v>123</v>
      </c>
      <c r="C170" s="83" t="s">
        <v>191</v>
      </c>
      <c r="D170" s="83" t="s">
        <v>133</v>
      </c>
      <c r="E170" s="84" t="s">
        <v>206</v>
      </c>
      <c r="F170" s="83" t="s">
        <v>120</v>
      </c>
      <c r="G170" s="116">
        <v>1877</v>
      </c>
      <c r="H170" s="6"/>
    </row>
    <row r="171" spans="1:8" ht="160.5" customHeight="1" thickBot="1" x14ac:dyDescent="0.3">
      <c r="A171" s="406"/>
      <c r="B171" s="242" t="s">
        <v>205</v>
      </c>
      <c r="C171" s="83" t="s">
        <v>191</v>
      </c>
      <c r="D171" s="83" t="s">
        <v>133</v>
      </c>
      <c r="E171" s="84" t="s">
        <v>204</v>
      </c>
      <c r="F171" s="83"/>
      <c r="G171" s="116">
        <v>120</v>
      </c>
      <c r="H171" s="6"/>
    </row>
    <row r="172" spans="1:8" ht="163.5" customHeight="1" thickBot="1" x14ac:dyDescent="0.3">
      <c r="A172" s="406"/>
      <c r="B172" s="153" t="s">
        <v>203</v>
      </c>
      <c r="C172" s="83" t="s">
        <v>202</v>
      </c>
      <c r="D172" s="83" t="s">
        <v>133</v>
      </c>
      <c r="E172" s="84" t="s">
        <v>201</v>
      </c>
      <c r="F172" s="83"/>
      <c r="G172" s="116">
        <v>120</v>
      </c>
      <c r="H172" s="6"/>
    </row>
    <row r="173" spans="1:8" ht="140.25" customHeight="1" thickBot="1" x14ac:dyDescent="0.3">
      <c r="A173" s="406"/>
      <c r="B173" s="153" t="s">
        <v>200</v>
      </c>
      <c r="C173" s="83" t="s">
        <v>191</v>
      </c>
      <c r="D173" s="83" t="s">
        <v>133</v>
      </c>
      <c r="E173" s="84" t="s">
        <v>199</v>
      </c>
      <c r="F173" s="83"/>
      <c r="G173" s="116">
        <v>120</v>
      </c>
      <c r="H173" s="6"/>
    </row>
    <row r="174" spans="1:8" ht="92.25" customHeight="1" thickBot="1" x14ac:dyDescent="0.3">
      <c r="A174" s="87"/>
      <c r="B174" s="86" t="s">
        <v>123</v>
      </c>
      <c r="C174" s="83" t="s">
        <v>191</v>
      </c>
      <c r="D174" s="83" t="s">
        <v>133</v>
      </c>
      <c r="E174" s="84" t="s">
        <v>199</v>
      </c>
      <c r="F174" s="83" t="s">
        <v>120</v>
      </c>
      <c r="G174" s="116">
        <v>120</v>
      </c>
      <c r="H174" s="150"/>
    </row>
    <row r="175" spans="1:8" ht="147.75" customHeight="1" thickBot="1" x14ac:dyDescent="0.3">
      <c r="A175" s="406"/>
      <c r="B175" s="153" t="s">
        <v>478</v>
      </c>
      <c r="C175" s="83" t="s">
        <v>191</v>
      </c>
      <c r="D175" s="83" t="s">
        <v>133</v>
      </c>
      <c r="E175" s="84" t="s">
        <v>198</v>
      </c>
      <c r="F175" s="83"/>
      <c r="G175" s="82">
        <v>161</v>
      </c>
      <c r="H175" s="6"/>
    </row>
    <row r="176" spans="1:8" ht="153.75" customHeight="1" thickBot="1" x14ac:dyDescent="0.3">
      <c r="A176" s="406"/>
      <c r="B176" s="152" t="s">
        <v>477</v>
      </c>
      <c r="C176" s="107" t="s">
        <v>191</v>
      </c>
      <c r="D176" s="107" t="s">
        <v>133</v>
      </c>
      <c r="E176" s="108" t="s">
        <v>197</v>
      </c>
      <c r="F176" s="107"/>
      <c r="G176" s="82">
        <v>161</v>
      </c>
      <c r="H176" s="6"/>
    </row>
    <row r="177" spans="1:21" ht="144.75" customHeight="1" thickBot="1" x14ac:dyDescent="0.3">
      <c r="A177" s="406"/>
      <c r="B177" s="151" t="s">
        <v>476</v>
      </c>
      <c r="C177" s="97" t="s">
        <v>191</v>
      </c>
      <c r="D177" s="97" t="s">
        <v>133</v>
      </c>
      <c r="E177" s="141" t="s">
        <v>196</v>
      </c>
      <c r="F177" s="97"/>
      <c r="G177" s="82">
        <v>161</v>
      </c>
      <c r="H177" s="6"/>
    </row>
    <row r="178" spans="1:21" ht="97.5" customHeight="1" thickBot="1" x14ac:dyDescent="0.3">
      <c r="A178" s="406"/>
      <c r="B178" s="85" t="s">
        <v>123</v>
      </c>
      <c r="C178" s="97" t="s">
        <v>191</v>
      </c>
      <c r="D178" s="97" t="s">
        <v>133</v>
      </c>
      <c r="E178" s="141" t="s">
        <v>196</v>
      </c>
      <c r="F178" s="97" t="s">
        <v>120</v>
      </c>
      <c r="G178" s="82">
        <v>161</v>
      </c>
      <c r="H178" s="6"/>
      <c r="N178" s="74"/>
      <c r="O178" s="409"/>
      <c r="P178" s="80"/>
      <c r="Q178" s="80"/>
      <c r="R178" s="81"/>
      <c r="S178" s="80"/>
      <c r="T178" s="410"/>
      <c r="U178" s="127"/>
    </row>
    <row r="179" spans="1:21" ht="120.75" customHeight="1" thickBot="1" x14ac:dyDescent="0.3">
      <c r="A179" s="406"/>
      <c r="B179" s="85" t="s">
        <v>195</v>
      </c>
      <c r="C179" s="97" t="s">
        <v>191</v>
      </c>
      <c r="D179" s="97" t="s">
        <v>133</v>
      </c>
      <c r="E179" s="141" t="s">
        <v>194</v>
      </c>
      <c r="F179" s="97"/>
      <c r="G179" s="148">
        <v>680</v>
      </c>
      <c r="H179" s="6"/>
      <c r="N179" s="74"/>
      <c r="O179" s="409"/>
      <c r="P179" s="80"/>
      <c r="Q179" s="80"/>
      <c r="R179" s="81"/>
      <c r="S179" s="80"/>
      <c r="T179" s="410"/>
      <c r="U179" s="127"/>
    </row>
    <row r="180" spans="1:21" ht="146.25" customHeight="1" thickBot="1" x14ac:dyDescent="0.3">
      <c r="A180" s="406"/>
      <c r="B180" s="85" t="s">
        <v>193</v>
      </c>
      <c r="C180" s="97" t="s">
        <v>191</v>
      </c>
      <c r="D180" s="97" t="s">
        <v>133</v>
      </c>
      <c r="E180" s="141" t="s">
        <v>192</v>
      </c>
      <c r="F180" s="97"/>
      <c r="G180" s="148">
        <v>680</v>
      </c>
      <c r="H180" s="6"/>
      <c r="N180" s="74"/>
      <c r="O180" s="409"/>
      <c r="P180" s="80"/>
      <c r="Q180" s="80"/>
      <c r="R180" s="81"/>
      <c r="S180" s="80"/>
      <c r="T180" s="410"/>
      <c r="U180" s="127"/>
    </row>
    <row r="181" spans="1:21" ht="141.75" customHeight="1" thickBot="1" x14ac:dyDescent="0.3">
      <c r="A181" s="406"/>
      <c r="B181" s="85" t="s">
        <v>544</v>
      </c>
      <c r="C181" s="97" t="s">
        <v>191</v>
      </c>
      <c r="D181" s="97" t="s">
        <v>133</v>
      </c>
      <c r="E181" s="141" t="s">
        <v>542</v>
      </c>
      <c r="F181" s="97"/>
      <c r="G181" s="148">
        <v>680</v>
      </c>
      <c r="H181" s="6"/>
      <c r="N181" s="74"/>
      <c r="O181" s="409"/>
      <c r="P181" s="80"/>
      <c r="Q181" s="80"/>
      <c r="R181" s="81"/>
      <c r="S181" s="80"/>
      <c r="T181" s="410"/>
      <c r="U181" s="127"/>
    </row>
    <row r="182" spans="1:21" ht="69" customHeight="1" thickBot="1" x14ac:dyDescent="0.3">
      <c r="A182" s="406"/>
      <c r="B182" s="149" t="s">
        <v>123</v>
      </c>
      <c r="C182" s="97" t="s">
        <v>191</v>
      </c>
      <c r="D182" s="97" t="s">
        <v>133</v>
      </c>
      <c r="E182" s="141" t="s">
        <v>542</v>
      </c>
      <c r="F182" s="97" t="s">
        <v>120</v>
      </c>
      <c r="G182" s="148">
        <v>680</v>
      </c>
      <c r="H182" s="6"/>
      <c r="N182" s="74"/>
      <c r="O182" s="409"/>
      <c r="P182" s="80"/>
      <c r="Q182" s="80"/>
      <c r="R182" s="81"/>
      <c r="S182" s="80"/>
      <c r="T182" s="410"/>
      <c r="U182" s="127"/>
    </row>
    <row r="183" spans="1:21" ht="69" customHeight="1" thickBot="1" x14ac:dyDescent="0.3">
      <c r="A183" s="419"/>
      <c r="B183" s="426" t="s">
        <v>543</v>
      </c>
      <c r="C183" s="97" t="s">
        <v>191</v>
      </c>
      <c r="D183" s="97" t="s">
        <v>133</v>
      </c>
      <c r="E183" s="141" t="s">
        <v>541</v>
      </c>
      <c r="F183" s="97"/>
      <c r="G183" s="148">
        <v>500</v>
      </c>
      <c r="H183" s="6"/>
    </row>
    <row r="184" spans="1:21" ht="66" customHeight="1" thickBot="1" x14ac:dyDescent="0.3">
      <c r="A184" s="419"/>
      <c r="B184" s="149" t="s">
        <v>123</v>
      </c>
      <c r="C184" s="97" t="s">
        <v>191</v>
      </c>
      <c r="D184" s="97" t="s">
        <v>133</v>
      </c>
      <c r="E184" s="141" t="s">
        <v>541</v>
      </c>
      <c r="F184" s="97" t="s">
        <v>120</v>
      </c>
      <c r="G184" s="148">
        <v>500</v>
      </c>
      <c r="H184" s="6"/>
    </row>
    <row r="185" spans="1:21" ht="46.5" customHeight="1" thickBot="1" x14ac:dyDescent="0.3">
      <c r="A185" s="296" t="s">
        <v>50</v>
      </c>
      <c r="B185" s="147" t="s">
        <v>51</v>
      </c>
      <c r="C185" s="134" t="s">
        <v>184</v>
      </c>
      <c r="D185" s="134"/>
      <c r="E185" s="135"/>
      <c r="F185" s="134"/>
      <c r="G185" s="146">
        <v>75</v>
      </c>
      <c r="H185" s="6"/>
    </row>
    <row r="186" spans="1:21" ht="58.5" customHeight="1" thickBot="1" x14ac:dyDescent="0.3">
      <c r="A186" s="307"/>
      <c r="B186" s="145" t="s">
        <v>52</v>
      </c>
      <c r="C186" s="144" t="s">
        <v>184</v>
      </c>
      <c r="D186" s="144" t="s">
        <v>184</v>
      </c>
      <c r="E186" s="144"/>
      <c r="F186" s="144"/>
      <c r="G186" s="143">
        <v>75</v>
      </c>
      <c r="H186" s="6"/>
    </row>
    <row r="187" spans="1:21" ht="88.5" customHeight="1" thickBot="1" x14ac:dyDescent="0.3">
      <c r="A187" s="110"/>
      <c r="B187" s="86" t="s">
        <v>190</v>
      </c>
      <c r="C187" s="83" t="s">
        <v>184</v>
      </c>
      <c r="D187" s="83" t="s">
        <v>184</v>
      </c>
      <c r="E187" s="84" t="s">
        <v>130</v>
      </c>
      <c r="F187" s="83"/>
      <c r="G187" s="82">
        <v>75</v>
      </c>
      <c r="H187" s="6"/>
    </row>
    <row r="188" spans="1:21" ht="112.5" customHeight="1" thickBot="1" x14ac:dyDescent="0.3">
      <c r="A188" s="126"/>
      <c r="B188" s="109" t="s">
        <v>189</v>
      </c>
      <c r="C188" s="107" t="s">
        <v>184</v>
      </c>
      <c r="D188" s="107" t="s">
        <v>184</v>
      </c>
      <c r="E188" s="108" t="s">
        <v>188</v>
      </c>
      <c r="F188" s="142"/>
      <c r="G188" s="119">
        <v>75</v>
      </c>
      <c r="H188" s="6"/>
    </row>
    <row r="189" spans="1:21" ht="133.5" customHeight="1" thickBot="1" x14ac:dyDescent="0.3">
      <c r="A189" s="374"/>
      <c r="B189" s="376" t="s">
        <v>187</v>
      </c>
      <c r="C189" s="377" t="s">
        <v>184</v>
      </c>
      <c r="D189" s="377" t="s">
        <v>184</v>
      </c>
      <c r="E189" s="378" t="s">
        <v>186</v>
      </c>
      <c r="F189" s="379"/>
      <c r="G189" s="380">
        <v>75</v>
      </c>
      <c r="H189" s="6"/>
    </row>
    <row r="190" spans="1:21" s="127" customFormat="1" ht="120.75" customHeight="1" x14ac:dyDescent="0.25">
      <c r="A190" s="126"/>
      <c r="B190" s="375" t="s">
        <v>185</v>
      </c>
      <c r="C190" s="107" t="s">
        <v>184</v>
      </c>
      <c r="D190" s="107" t="s">
        <v>184</v>
      </c>
      <c r="E190" s="108" t="s">
        <v>183</v>
      </c>
      <c r="F190" s="107"/>
      <c r="G190" s="119">
        <v>75</v>
      </c>
      <c r="H190" s="128"/>
    </row>
    <row r="191" spans="1:21" ht="69" customHeight="1" x14ac:dyDescent="0.25">
      <c r="A191" s="126"/>
      <c r="B191" s="85" t="s">
        <v>123</v>
      </c>
      <c r="C191" s="97" t="s">
        <v>184</v>
      </c>
      <c r="D191" s="97" t="s">
        <v>184</v>
      </c>
      <c r="E191" s="141" t="s">
        <v>183</v>
      </c>
      <c r="F191" s="97" t="s">
        <v>120</v>
      </c>
      <c r="G191" s="91">
        <v>75</v>
      </c>
      <c r="H191" s="6"/>
    </row>
    <row r="192" spans="1:21" ht="48.75" customHeight="1" x14ac:dyDescent="0.25">
      <c r="A192" s="140" t="s">
        <v>53</v>
      </c>
      <c r="B192" s="139" t="s">
        <v>182</v>
      </c>
      <c r="C192" s="138" t="s">
        <v>148</v>
      </c>
      <c r="D192" s="138"/>
      <c r="E192" s="138"/>
      <c r="F192" s="138"/>
      <c r="G192" s="137">
        <f>G193</f>
        <v>9668.9</v>
      </c>
      <c r="H192" s="6"/>
    </row>
    <row r="193" spans="1:8" ht="53.25" customHeight="1" x14ac:dyDescent="0.25">
      <c r="A193" s="126"/>
      <c r="B193" s="136" t="s">
        <v>55</v>
      </c>
      <c r="C193" s="134" t="s">
        <v>148</v>
      </c>
      <c r="D193" s="134" t="s">
        <v>122</v>
      </c>
      <c r="E193" s="135"/>
      <c r="F193" s="134"/>
      <c r="G193" s="133">
        <f>G194</f>
        <v>9668.9</v>
      </c>
      <c r="H193" s="6"/>
    </row>
    <row r="194" spans="1:8" ht="81" customHeight="1" thickBot="1" x14ac:dyDescent="0.3">
      <c r="A194" s="126"/>
      <c r="B194" s="132" t="s">
        <v>181</v>
      </c>
      <c r="C194" s="130" t="s">
        <v>148</v>
      </c>
      <c r="D194" s="130" t="s">
        <v>122</v>
      </c>
      <c r="E194" s="131" t="s">
        <v>180</v>
      </c>
      <c r="F194" s="130"/>
      <c r="G194" s="129">
        <f>G198+G202+G204+G212+G216</f>
        <v>9668.9</v>
      </c>
      <c r="H194" s="6"/>
    </row>
    <row r="195" spans="1:8" ht="120" customHeight="1" thickBot="1" x14ac:dyDescent="0.3">
      <c r="A195" s="87"/>
      <c r="B195" s="86" t="s">
        <v>179</v>
      </c>
      <c r="C195" s="83" t="s">
        <v>148</v>
      </c>
      <c r="D195" s="83" t="s">
        <v>122</v>
      </c>
      <c r="E195" s="84" t="s">
        <v>178</v>
      </c>
      <c r="F195" s="83"/>
      <c r="G195" s="82">
        <v>482.8</v>
      </c>
      <c r="H195" s="6"/>
    </row>
    <row r="196" spans="1:8" ht="122.25" customHeight="1" thickBot="1" x14ac:dyDescent="0.3">
      <c r="A196" s="296"/>
      <c r="B196" s="86" t="s">
        <v>177</v>
      </c>
      <c r="C196" s="83" t="s">
        <v>148</v>
      </c>
      <c r="D196" s="83" t="s">
        <v>122</v>
      </c>
      <c r="E196" s="84" t="s">
        <v>176</v>
      </c>
      <c r="F196" s="83"/>
      <c r="G196" s="82">
        <v>482.8</v>
      </c>
      <c r="H196" s="6"/>
    </row>
    <row r="197" spans="1:8" ht="77.25" customHeight="1" thickBot="1" x14ac:dyDescent="0.3">
      <c r="A197" s="110"/>
      <c r="B197" s="120" t="s">
        <v>164</v>
      </c>
      <c r="C197" s="83" t="s">
        <v>148</v>
      </c>
      <c r="D197" s="83" t="s">
        <v>122</v>
      </c>
      <c r="E197" s="84" t="s">
        <v>175</v>
      </c>
      <c r="F197" s="83"/>
      <c r="G197" s="82">
        <v>482.8</v>
      </c>
      <c r="H197" s="6"/>
    </row>
    <row r="198" spans="1:8" ht="133.5" customHeight="1" thickBot="1" x14ac:dyDescent="0.3">
      <c r="A198" s="126"/>
      <c r="B198" s="86" t="s">
        <v>163</v>
      </c>
      <c r="C198" s="83" t="s">
        <v>148</v>
      </c>
      <c r="D198" s="83" t="s">
        <v>122</v>
      </c>
      <c r="E198" s="84" t="s">
        <v>175</v>
      </c>
      <c r="F198" s="83" t="s">
        <v>160</v>
      </c>
      <c r="G198" s="82">
        <v>482.8</v>
      </c>
      <c r="H198" s="6"/>
    </row>
    <row r="199" spans="1:8" ht="128.25" customHeight="1" thickBot="1" x14ac:dyDescent="0.3">
      <c r="A199" s="110"/>
      <c r="B199" s="86" t="s">
        <v>174</v>
      </c>
      <c r="C199" s="83" t="s">
        <v>148</v>
      </c>
      <c r="D199" s="83" t="s">
        <v>122</v>
      </c>
      <c r="E199" s="84" t="s">
        <v>173</v>
      </c>
      <c r="F199" s="83"/>
      <c r="G199" s="82">
        <v>20</v>
      </c>
      <c r="H199" s="6"/>
    </row>
    <row r="200" spans="1:8" ht="134.25" customHeight="1" thickBot="1" x14ac:dyDescent="0.3">
      <c r="A200" s="126"/>
      <c r="B200" s="86" t="s">
        <v>172</v>
      </c>
      <c r="C200" s="83" t="s">
        <v>148</v>
      </c>
      <c r="D200" s="83" t="s">
        <v>122</v>
      </c>
      <c r="E200" s="84" t="s">
        <v>171</v>
      </c>
      <c r="F200" s="83"/>
      <c r="G200" s="82">
        <v>20</v>
      </c>
      <c r="H200" s="6"/>
    </row>
    <row r="201" spans="1:8" ht="134.25" customHeight="1" thickBot="1" x14ac:dyDescent="0.3">
      <c r="A201" s="125"/>
      <c r="B201" s="86" t="s">
        <v>170</v>
      </c>
      <c r="C201" s="83" t="s">
        <v>148</v>
      </c>
      <c r="D201" s="83" t="s">
        <v>122</v>
      </c>
      <c r="E201" s="84" t="s">
        <v>169</v>
      </c>
      <c r="F201" s="83"/>
      <c r="G201" s="82">
        <v>20</v>
      </c>
      <c r="H201" s="6"/>
    </row>
    <row r="202" spans="1:8" ht="75" customHeight="1" thickBot="1" x14ac:dyDescent="0.3">
      <c r="A202" s="124"/>
      <c r="B202" s="85" t="s">
        <v>123</v>
      </c>
      <c r="C202" s="83" t="s">
        <v>148</v>
      </c>
      <c r="D202" s="83" t="s">
        <v>122</v>
      </c>
      <c r="E202" s="84" t="s">
        <v>169</v>
      </c>
      <c r="F202" s="83" t="s">
        <v>120</v>
      </c>
      <c r="G202" s="82">
        <v>20</v>
      </c>
      <c r="H202" s="6"/>
    </row>
    <row r="203" spans="1:8" ht="94.5" customHeight="1" thickBot="1" x14ac:dyDescent="0.3">
      <c r="A203" s="123"/>
      <c r="B203" s="86" t="s">
        <v>168</v>
      </c>
      <c r="C203" s="83" t="s">
        <v>148</v>
      </c>
      <c r="D203" s="83" t="s">
        <v>122</v>
      </c>
      <c r="E203" s="84" t="s">
        <v>167</v>
      </c>
      <c r="F203" s="83"/>
      <c r="G203" s="122">
        <f>G205</f>
        <v>8973.1</v>
      </c>
      <c r="H203" s="6"/>
    </row>
    <row r="204" spans="1:8" ht="124.5" customHeight="1" thickBot="1" x14ac:dyDescent="0.3">
      <c r="A204" s="296"/>
      <c r="B204" s="86" t="s">
        <v>166</v>
      </c>
      <c r="C204" s="83" t="s">
        <v>148</v>
      </c>
      <c r="D204" s="83" t="s">
        <v>122</v>
      </c>
      <c r="E204" s="84" t="s">
        <v>165</v>
      </c>
      <c r="F204" s="83"/>
      <c r="G204" s="122">
        <f>G206+G207+G208</f>
        <v>8973.1</v>
      </c>
      <c r="H204" s="6"/>
    </row>
    <row r="205" spans="1:8" ht="77.25" customHeight="1" thickBot="1" x14ac:dyDescent="0.3">
      <c r="A205" s="296"/>
      <c r="B205" s="120" t="s">
        <v>164</v>
      </c>
      <c r="C205" s="83" t="s">
        <v>148</v>
      </c>
      <c r="D205" s="83" t="s">
        <v>122</v>
      </c>
      <c r="E205" s="84" t="s">
        <v>161</v>
      </c>
      <c r="F205" s="83"/>
      <c r="G205" s="122">
        <f>G206+G207+G208</f>
        <v>8973.1</v>
      </c>
      <c r="H205" s="6"/>
    </row>
    <row r="206" spans="1:8" ht="125.25" customHeight="1" thickBot="1" x14ac:dyDescent="0.3">
      <c r="A206" s="296"/>
      <c r="B206" s="86" t="s">
        <v>163</v>
      </c>
      <c r="C206" s="83" t="s">
        <v>148</v>
      </c>
      <c r="D206" s="83" t="s">
        <v>122</v>
      </c>
      <c r="E206" s="84" t="s">
        <v>161</v>
      </c>
      <c r="F206" s="83" t="s">
        <v>160</v>
      </c>
      <c r="G206" s="122">
        <v>7871.1</v>
      </c>
      <c r="H206" s="6"/>
    </row>
    <row r="207" spans="1:8" ht="75.75" customHeight="1" thickBot="1" x14ac:dyDescent="0.3">
      <c r="A207" s="296"/>
      <c r="B207" s="85" t="s">
        <v>123</v>
      </c>
      <c r="C207" s="83" t="s">
        <v>148</v>
      </c>
      <c r="D207" s="83" t="s">
        <v>122</v>
      </c>
      <c r="E207" s="84" t="s">
        <v>161</v>
      </c>
      <c r="F207" s="83">
        <v>200</v>
      </c>
      <c r="G207" s="122">
        <v>1042</v>
      </c>
      <c r="H207" s="6"/>
    </row>
    <row r="208" spans="1:8" ht="51.75" customHeight="1" thickBot="1" x14ac:dyDescent="0.3">
      <c r="A208" s="296"/>
      <c r="B208" s="86" t="s">
        <v>162</v>
      </c>
      <c r="C208" s="83" t="s">
        <v>148</v>
      </c>
      <c r="D208" s="83" t="s">
        <v>122</v>
      </c>
      <c r="E208" s="84" t="s">
        <v>161</v>
      </c>
      <c r="F208" s="83">
        <v>800</v>
      </c>
      <c r="G208" s="121">
        <v>60</v>
      </c>
      <c r="H208" s="6"/>
    </row>
    <row r="209" spans="1:8" ht="130.5" customHeight="1" thickBot="1" x14ac:dyDescent="0.3">
      <c r="A209" s="115"/>
      <c r="B209" s="118" t="s">
        <v>159</v>
      </c>
      <c r="C209" s="117" t="s">
        <v>148</v>
      </c>
      <c r="D209" s="117" t="s">
        <v>122</v>
      </c>
      <c r="E209" s="96" t="s">
        <v>158</v>
      </c>
      <c r="F209" s="117"/>
      <c r="G209" s="116">
        <v>150</v>
      </c>
      <c r="H209" s="6"/>
    </row>
    <row r="210" spans="1:8" ht="148.5" customHeight="1" thickBot="1" x14ac:dyDescent="0.3">
      <c r="A210" s="115"/>
      <c r="B210" s="118" t="s">
        <v>157</v>
      </c>
      <c r="C210" s="117" t="s">
        <v>148</v>
      </c>
      <c r="D210" s="117" t="s">
        <v>122</v>
      </c>
      <c r="E210" s="96" t="s">
        <v>156</v>
      </c>
      <c r="F210" s="117"/>
      <c r="G210" s="116">
        <v>150</v>
      </c>
      <c r="H210" s="6"/>
    </row>
    <row r="211" spans="1:8" ht="126.75" customHeight="1" thickBot="1" x14ac:dyDescent="0.3">
      <c r="A211" s="115"/>
      <c r="B211" s="118" t="s">
        <v>155</v>
      </c>
      <c r="C211" s="117" t="s">
        <v>148</v>
      </c>
      <c r="D211" s="117" t="s">
        <v>122</v>
      </c>
      <c r="E211" s="96" t="s">
        <v>154</v>
      </c>
      <c r="F211" s="117"/>
      <c r="G211" s="116">
        <v>150</v>
      </c>
      <c r="H211" s="6"/>
    </row>
    <row r="212" spans="1:8" ht="67.5" customHeight="1" thickBot="1" x14ac:dyDescent="0.3">
      <c r="A212" s="115"/>
      <c r="B212" s="95" t="s">
        <v>123</v>
      </c>
      <c r="C212" s="117" t="s">
        <v>148</v>
      </c>
      <c r="D212" s="117" t="s">
        <v>122</v>
      </c>
      <c r="E212" s="96" t="s">
        <v>154</v>
      </c>
      <c r="F212" s="117" t="s">
        <v>120</v>
      </c>
      <c r="G212" s="116">
        <v>150</v>
      </c>
      <c r="H212" s="6"/>
    </row>
    <row r="213" spans="1:8" ht="126" customHeight="1" thickBot="1" x14ac:dyDescent="0.3">
      <c r="A213" s="115"/>
      <c r="B213" s="95" t="s">
        <v>153</v>
      </c>
      <c r="C213" s="117" t="s">
        <v>148</v>
      </c>
      <c r="D213" s="117" t="s">
        <v>122</v>
      </c>
      <c r="E213" s="96" t="s">
        <v>152</v>
      </c>
      <c r="F213" s="117"/>
      <c r="G213" s="116">
        <f>G216</f>
        <v>43</v>
      </c>
      <c r="H213" s="6"/>
    </row>
    <row r="214" spans="1:8" ht="144.75" customHeight="1" thickBot="1" x14ac:dyDescent="0.3">
      <c r="A214" s="115"/>
      <c r="B214" s="95" t="s">
        <v>151</v>
      </c>
      <c r="C214" s="117" t="s">
        <v>148</v>
      </c>
      <c r="D214" s="117" t="s">
        <v>122</v>
      </c>
      <c r="E214" s="96" t="s">
        <v>150</v>
      </c>
      <c r="F214" s="117"/>
      <c r="G214" s="116">
        <v>50</v>
      </c>
      <c r="H214" s="6"/>
    </row>
    <row r="215" spans="1:8" ht="159" customHeight="1" thickBot="1" x14ac:dyDescent="0.3">
      <c r="A215" s="115"/>
      <c r="B215" s="95" t="s">
        <v>149</v>
      </c>
      <c r="C215" s="117" t="s">
        <v>148</v>
      </c>
      <c r="D215" s="117" t="s">
        <v>122</v>
      </c>
      <c r="E215" s="96" t="s">
        <v>147</v>
      </c>
      <c r="F215" s="117"/>
      <c r="G215" s="116">
        <v>50</v>
      </c>
      <c r="H215" s="6"/>
    </row>
    <row r="216" spans="1:8" ht="85.5" customHeight="1" thickBot="1" x14ac:dyDescent="0.3">
      <c r="A216" s="115"/>
      <c r="B216" s="95" t="s">
        <v>123</v>
      </c>
      <c r="C216" s="117" t="s">
        <v>148</v>
      </c>
      <c r="D216" s="117" t="s">
        <v>122</v>
      </c>
      <c r="E216" s="96" t="s">
        <v>147</v>
      </c>
      <c r="F216" s="117" t="s">
        <v>120</v>
      </c>
      <c r="G216" s="116">
        <v>43</v>
      </c>
      <c r="H216" s="6"/>
    </row>
    <row r="217" spans="1:8" ht="57" customHeight="1" thickBot="1" x14ac:dyDescent="0.3">
      <c r="A217" s="115" t="s">
        <v>56</v>
      </c>
      <c r="B217" s="114" t="s">
        <v>57</v>
      </c>
      <c r="C217" s="112">
        <v>10</v>
      </c>
      <c r="D217" s="112"/>
      <c r="E217" s="113"/>
      <c r="F217" s="112"/>
      <c r="G217" s="111">
        <f>G218+G223</f>
        <v>377.3</v>
      </c>
      <c r="H217" s="6"/>
    </row>
    <row r="218" spans="1:8" ht="57.75" customHeight="1" thickBot="1" x14ac:dyDescent="0.3">
      <c r="A218" s="307"/>
      <c r="B218" s="90" t="s">
        <v>58</v>
      </c>
      <c r="C218" s="89">
        <v>10</v>
      </c>
      <c r="D218" s="89" t="s">
        <v>122</v>
      </c>
      <c r="E218" s="89"/>
      <c r="F218" s="89"/>
      <c r="G218" s="88">
        <f>G222</f>
        <v>217.3</v>
      </c>
      <c r="H218" s="6"/>
    </row>
    <row r="219" spans="1:8" ht="158.25" customHeight="1" thickBot="1" x14ac:dyDescent="0.3">
      <c r="A219" s="296"/>
      <c r="B219" s="86" t="s">
        <v>146</v>
      </c>
      <c r="C219" s="83">
        <v>10</v>
      </c>
      <c r="D219" s="83" t="s">
        <v>122</v>
      </c>
      <c r="E219" s="84" t="s">
        <v>145</v>
      </c>
      <c r="F219" s="83"/>
      <c r="G219" s="82">
        <v>217.3</v>
      </c>
      <c r="H219" s="6"/>
    </row>
    <row r="220" spans="1:8" ht="171" customHeight="1" thickBot="1" x14ac:dyDescent="0.3">
      <c r="A220" s="296"/>
      <c r="B220" s="86" t="s">
        <v>144</v>
      </c>
      <c r="C220" s="83" t="s">
        <v>134</v>
      </c>
      <c r="D220" s="83" t="s">
        <v>122</v>
      </c>
      <c r="E220" s="84" t="s">
        <v>143</v>
      </c>
      <c r="F220" s="83"/>
      <c r="G220" s="82">
        <v>217.3</v>
      </c>
      <c r="H220" s="6"/>
    </row>
    <row r="221" spans="1:8" ht="168.75" customHeight="1" thickBot="1" x14ac:dyDescent="0.3">
      <c r="A221" s="296"/>
      <c r="B221" s="86" t="s">
        <v>142</v>
      </c>
      <c r="C221" s="83">
        <v>10</v>
      </c>
      <c r="D221" s="83" t="s">
        <v>122</v>
      </c>
      <c r="E221" s="84" t="s">
        <v>141</v>
      </c>
      <c r="F221" s="83"/>
      <c r="G221" s="82">
        <v>217.3</v>
      </c>
      <c r="H221" s="6"/>
    </row>
    <row r="222" spans="1:8" ht="51" customHeight="1" thickBot="1" x14ac:dyDescent="0.3">
      <c r="A222" s="110"/>
      <c r="B222" s="5" t="s">
        <v>463</v>
      </c>
      <c r="C222" s="107">
        <v>10</v>
      </c>
      <c r="D222" s="107" t="s">
        <v>122</v>
      </c>
      <c r="E222" s="108" t="s">
        <v>141</v>
      </c>
      <c r="F222" s="107" t="s">
        <v>140</v>
      </c>
      <c r="G222" s="82">
        <v>217.3</v>
      </c>
      <c r="H222" s="6"/>
    </row>
    <row r="223" spans="1:8" ht="58.5" customHeight="1" thickBot="1" x14ac:dyDescent="0.3">
      <c r="A223" s="106"/>
      <c r="B223" s="105" t="s">
        <v>111</v>
      </c>
      <c r="C223" s="104" t="s">
        <v>134</v>
      </c>
      <c r="D223" s="104" t="s">
        <v>133</v>
      </c>
      <c r="E223" s="103"/>
      <c r="F223" s="103"/>
      <c r="G223" s="102">
        <f>G224</f>
        <v>160</v>
      </c>
      <c r="H223" s="6"/>
    </row>
    <row r="224" spans="1:8" ht="159.75" customHeight="1" thickBot="1" x14ac:dyDescent="0.3">
      <c r="A224" s="99"/>
      <c r="B224" s="101" t="s">
        <v>139</v>
      </c>
      <c r="C224" s="97" t="s">
        <v>134</v>
      </c>
      <c r="D224" s="97" t="s">
        <v>133</v>
      </c>
      <c r="E224" s="96" t="s">
        <v>138</v>
      </c>
      <c r="F224" s="95"/>
      <c r="G224" s="91">
        <f>G227+G228</f>
        <v>160</v>
      </c>
      <c r="H224" s="6"/>
    </row>
    <row r="225" spans="1:8" ht="171.75" customHeight="1" thickBot="1" x14ac:dyDescent="0.3">
      <c r="A225" s="99"/>
      <c r="B225" s="100" t="s">
        <v>137</v>
      </c>
      <c r="C225" s="97" t="s">
        <v>134</v>
      </c>
      <c r="D225" s="97" t="s">
        <v>133</v>
      </c>
      <c r="E225" s="96" t="s">
        <v>136</v>
      </c>
      <c r="F225" s="95"/>
      <c r="G225" s="91">
        <f>G224</f>
        <v>160</v>
      </c>
      <c r="H225" s="6"/>
    </row>
    <row r="226" spans="1:8" ht="155.25" customHeight="1" thickBot="1" x14ac:dyDescent="0.3">
      <c r="A226" s="99"/>
      <c r="B226" s="98" t="s">
        <v>135</v>
      </c>
      <c r="C226" s="97" t="s">
        <v>134</v>
      </c>
      <c r="D226" s="97" t="s">
        <v>133</v>
      </c>
      <c r="E226" s="96" t="s">
        <v>132</v>
      </c>
      <c r="F226" s="95"/>
      <c r="G226" s="91">
        <f>G224</f>
        <v>160</v>
      </c>
      <c r="H226" s="6"/>
    </row>
    <row r="227" spans="1:8" ht="72" customHeight="1" thickBot="1" x14ac:dyDescent="0.3">
      <c r="A227" s="99"/>
      <c r="B227" s="85" t="s">
        <v>123</v>
      </c>
      <c r="C227" s="97" t="s">
        <v>134</v>
      </c>
      <c r="D227" s="97" t="s">
        <v>133</v>
      </c>
      <c r="E227" s="96" t="s">
        <v>132</v>
      </c>
      <c r="F227" s="313">
        <v>200</v>
      </c>
      <c r="G227" s="91">
        <v>110</v>
      </c>
      <c r="H227" s="6"/>
    </row>
    <row r="228" spans="1:8" ht="54.75" customHeight="1" thickBot="1" x14ac:dyDescent="0.3">
      <c r="A228" s="94"/>
      <c r="B228" s="5" t="s">
        <v>463</v>
      </c>
      <c r="C228" s="93" t="s">
        <v>134</v>
      </c>
      <c r="D228" s="93" t="s">
        <v>133</v>
      </c>
      <c r="E228" s="92" t="s">
        <v>132</v>
      </c>
      <c r="F228" s="286">
        <v>300</v>
      </c>
      <c r="G228" s="91">
        <v>50</v>
      </c>
      <c r="H228" s="6"/>
    </row>
    <row r="229" spans="1:8" ht="60" customHeight="1" thickBot="1" x14ac:dyDescent="0.3">
      <c r="A229" s="307" t="s">
        <v>59</v>
      </c>
      <c r="B229" s="90" t="s">
        <v>61</v>
      </c>
      <c r="C229" s="89">
        <v>11</v>
      </c>
      <c r="D229" s="89" t="s">
        <v>122</v>
      </c>
      <c r="E229" s="89"/>
      <c r="F229" s="89"/>
      <c r="G229" s="88">
        <f>G234</f>
        <v>30</v>
      </c>
      <c r="H229" s="6"/>
    </row>
    <row r="230" spans="1:8" ht="79.5" customHeight="1" thickBot="1" x14ac:dyDescent="0.3">
      <c r="A230" s="296"/>
      <c r="B230" s="86" t="s">
        <v>131</v>
      </c>
      <c r="C230" s="83">
        <v>11</v>
      </c>
      <c r="D230" s="83" t="s">
        <v>122</v>
      </c>
      <c r="E230" s="84" t="s">
        <v>130</v>
      </c>
      <c r="F230" s="83"/>
      <c r="G230" s="82">
        <v>30</v>
      </c>
      <c r="H230" s="6"/>
    </row>
    <row r="231" spans="1:8" ht="146.25" customHeight="1" thickBot="1" x14ac:dyDescent="0.3">
      <c r="A231" s="87"/>
      <c r="B231" s="86" t="s">
        <v>129</v>
      </c>
      <c r="C231" s="83">
        <v>11</v>
      </c>
      <c r="D231" s="83" t="s">
        <v>122</v>
      </c>
      <c r="E231" s="84" t="s">
        <v>128</v>
      </c>
      <c r="F231" s="83"/>
      <c r="G231" s="82">
        <v>30</v>
      </c>
      <c r="H231" s="6"/>
    </row>
    <row r="232" spans="1:8" ht="146.25" customHeight="1" thickBot="1" x14ac:dyDescent="0.3">
      <c r="A232" s="296"/>
      <c r="B232" s="86" t="s">
        <v>127</v>
      </c>
      <c r="C232" s="83" t="s">
        <v>126</v>
      </c>
      <c r="D232" s="83" t="s">
        <v>122</v>
      </c>
      <c r="E232" s="84" t="s">
        <v>125</v>
      </c>
      <c r="F232" s="83"/>
      <c r="G232" s="82">
        <v>30</v>
      </c>
      <c r="H232" s="6"/>
    </row>
    <row r="233" spans="1:8" ht="152.25" customHeight="1" thickBot="1" x14ac:dyDescent="0.3">
      <c r="A233" s="296"/>
      <c r="B233" s="86" t="s">
        <v>124</v>
      </c>
      <c r="C233" s="83">
        <v>11</v>
      </c>
      <c r="D233" s="83" t="s">
        <v>122</v>
      </c>
      <c r="E233" s="84" t="s">
        <v>121</v>
      </c>
      <c r="F233" s="83"/>
      <c r="G233" s="82">
        <v>30</v>
      </c>
      <c r="H233" s="6"/>
    </row>
    <row r="234" spans="1:8" ht="72.75" customHeight="1" thickBot="1" x14ac:dyDescent="0.3">
      <c r="A234" s="182"/>
      <c r="B234" s="388" t="s">
        <v>123</v>
      </c>
      <c r="C234" s="177">
        <v>11</v>
      </c>
      <c r="D234" s="177" t="s">
        <v>122</v>
      </c>
      <c r="E234" s="178" t="s">
        <v>121</v>
      </c>
      <c r="F234" s="83" t="s">
        <v>120</v>
      </c>
      <c r="G234" s="82">
        <v>30</v>
      </c>
      <c r="H234" s="6"/>
    </row>
    <row r="235" spans="1:8" ht="24" customHeight="1" x14ac:dyDescent="0.25">
      <c r="A235" s="75"/>
      <c r="B235" s="75"/>
      <c r="C235" s="75"/>
      <c r="D235" s="75"/>
      <c r="E235" s="81"/>
      <c r="F235" s="80"/>
      <c r="G235" s="79"/>
      <c r="H235" s="6"/>
    </row>
    <row r="236" spans="1:8" ht="15.75" customHeight="1" x14ac:dyDescent="0.3">
      <c r="A236" s="506" t="s">
        <v>524</v>
      </c>
      <c r="B236" s="506"/>
      <c r="C236" s="373"/>
      <c r="D236" s="373"/>
      <c r="E236" s="78"/>
      <c r="F236" s="371"/>
      <c r="G236" s="371"/>
      <c r="H236" s="6"/>
    </row>
    <row r="237" spans="1:8" ht="35.25" customHeight="1" x14ac:dyDescent="0.3">
      <c r="A237" s="506"/>
      <c r="B237" s="506"/>
      <c r="C237" s="373"/>
      <c r="D237" s="29"/>
      <c r="E237" s="29"/>
      <c r="F237" s="486" t="s">
        <v>530</v>
      </c>
      <c r="G237" s="486"/>
      <c r="H237" s="6"/>
    </row>
    <row r="238" spans="1:8" ht="14.25" customHeight="1" x14ac:dyDescent="0.3">
      <c r="A238" s="506"/>
      <c r="B238" s="506"/>
      <c r="C238" s="373"/>
      <c r="D238" s="371"/>
      <c r="E238" s="78"/>
      <c r="F238" s="371"/>
      <c r="G238" s="371"/>
      <c r="H238" s="6"/>
    </row>
    <row r="239" spans="1:8" ht="141" hidden="1" customHeight="1" x14ac:dyDescent="0.3">
      <c r="A239" s="506"/>
      <c r="B239" s="506"/>
      <c r="C239" s="371"/>
      <c r="D239" s="371"/>
      <c r="E239" s="78"/>
      <c r="F239" s="464"/>
      <c r="G239" s="464"/>
      <c r="H239" s="6"/>
    </row>
    <row r="240" spans="1:8" ht="140.25" hidden="1" customHeight="1" x14ac:dyDescent="0.3">
      <c r="A240" s="506"/>
      <c r="B240" s="506"/>
      <c r="C240" s="73"/>
      <c r="D240" s="73"/>
      <c r="E240" s="77"/>
      <c r="F240" s="73"/>
      <c r="G240" s="73"/>
      <c r="H240" s="6"/>
    </row>
    <row r="241" spans="1:8" ht="165" customHeight="1" x14ac:dyDescent="0.25">
      <c r="A241" s="76"/>
      <c r="B241" s="75"/>
      <c r="H241" s="6"/>
    </row>
    <row r="242" spans="1:8" ht="66" customHeight="1" x14ac:dyDescent="0.25">
      <c r="A242" s="76"/>
      <c r="B242" s="75"/>
      <c r="H242" s="6"/>
    </row>
    <row r="243" spans="1:8" ht="18.75" x14ac:dyDescent="0.25">
      <c r="A243" s="76"/>
      <c r="B243" s="75"/>
      <c r="H243" s="6"/>
    </row>
    <row r="244" spans="1:8" ht="18.75" x14ac:dyDescent="0.25">
      <c r="A244" s="74"/>
    </row>
    <row r="245" spans="1:8" ht="18.75" x14ac:dyDescent="0.25">
      <c r="A245" s="297"/>
    </row>
    <row r="246" spans="1:8" ht="18.75" x14ac:dyDescent="0.25">
      <c r="A246" s="297"/>
    </row>
    <row r="247" spans="1:8" ht="18.75" x14ac:dyDescent="0.25">
      <c r="A247" s="297"/>
    </row>
    <row r="248" spans="1:8" ht="18.75" x14ac:dyDescent="0.3">
      <c r="A248" s="292" t="s">
        <v>119</v>
      </c>
    </row>
    <row r="249" spans="1:8" ht="18.75" x14ac:dyDescent="0.3">
      <c r="A249" s="73"/>
    </row>
  </sheetData>
  <mergeCells count="17">
    <mergeCell ref="B8:B9"/>
    <mergeCell ref="A236:B240"/>
    <mergeCell ref="F239:G239"/>
    <mergeCell ref="D5:G5"/>
    <mergeCell ref="D4:G4"/>
    <mergeCell ref="G8:G9"/>
    <mergeCell ref="D8:D9"/>
    <mergeCell ref="E8:E9"/>
    <mergeCell ref="F8:F9"/>
    <mergeCell ref="A6:G6"/>
    <mergeCell ref="A8:A9"/>
    <mergeCell ref="H12:EA14"/>
    <mergeCell ref="F237:G237"/>
    <mergeCell ref="C8:C9"/>
    <mergeCell ref="D1:G1"/>
    <mergeCell ref="D2:G2"/>
    <mergeCell ref="D3:G3"/>
  </mergeCells>
  <pageMargins left="0.70866141732283472" right="0.70866141732283472" top="0.74803149606299213" bottom="0.74803149606299213" header="0.31496062992125984" footer="0.31496062992125984"/>
  <pageSetup paperSize="9" scale="60" fitToWidth="0" orientation="portrait" r:id="rId1"/>
  <rowBreaks count="2" manualBreakCount="2">
    <brk id="224" max="16383" man="1"/>
    <brk id="2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248"/>
  <sheetViews>
    <sheetView tabSelected="1" topLeftCell="A184" zoomScale="89" zoomScaleNormal="89" zoomScaleSheetLayoutView="115" workbookViewId="0">
      <selection activeCell="J1" sqref="J1"/>
    </sheetView>
  </sheetViews>
  <sheetFormatPr defaultRowHeight="15" x14ac:dyDescent="0.25"/>
  <cols>
    <col min="1" max="1" width="9.28515625" style="310" customWidth="1"/>
    <col min="2" max="2" width="48.28515625" customWidth="1"/>
    <col min="3" max="3" width="9.5703125" style="310" customWidth="1"/>
    <col min="4" max="4" width="11.42578125" customWidth="1"/>
    <col min="5" max="5" width="9.140625" customWidth="1"/>
    <col min="6" max="6" width="19.5703125" style="310" customWidth="1"/>
    <col min="8" max="8" width="14" customWidth="1"/>
  </cols>
  <sheetData>
    <row r="1" spans="1:16" ht="109.5" customHeight="1" x14ac:dyDescent="0.25">
      <c r="A1" s="386"/>
      <c r="C1" s="386"/>
      <c r="F1" s="485" t="s">
        <v>561</v>
      </c>
      <c r="G1" s="485"/>
      <c r="H1" s="485"/>
    </row>
    <row r="2" spans="1:16" ht="113.25" customHeight="1" x14ac:dyDescent="0.25">
      <c r="A2" s="70" t="s">
        <v>2</v>
      </c>
      <c r="B2" s="22"/>
      <c r="C2" s="269"/>
      <c r="D2" s="200"/>
      <c r="E2" s="316"/>
      <c r="F2" s="504" t="s">
        <v>519</v>
      </c>
      <c r="G2" s="504"/>
      <c r="H2" s="504"/>
    </row>
    <row r="3" spans="1:16" ht="18.75" x14ac:dyDescent="0.25">
      <c r="A3" s="70"/>
      <c r="B3" s="22"/>
      <c r="C3" s="269"/>
      <c r="D3" s="310"/>
      <c r="E3" s="316"/>
      <c r="F3" s="316"/>
      <c r="G3" s="316"/>
      <c r="H3" s="316"/>
    </row>
    <row r="4" spans="1:16" ht="17.25" customHeight="1" x14ac:dyDescent="0.25">
      <c r="A4" s="70"/>
      <c r="B4" s="22"/>
      <c r="C4" s="269"/>
      <c r="D4" s="310"/>
      <c r="E4" s="312"/>
      <c r="F4" s="485"/>
      <c r="G4" s="485"/>
      <c r="H4" s="485"/>
      <c r="P4" s="28"/>
    </row>
    <row r="5" spans="1:16" ht="3.75" customHeight="1" x14ac:dyDescent="0.25">
      <c r="A5" s="70"/>
      <c r="B5" s="22"/>
      <c r="C5" s="269"/>
      <c r="D5" s="310"/>
      <c r="E5" s="485"/>
      <c r="F5" s="485"/>
      <c r="G5" s="485"/>
      <c r="H5" s="485"/>
    </row>
    <row r="6" spans="1:16" ht="18.75" hidden="1" x14ac:dyDescent="0.25">
      <c r="A6" s="70"/>
      <c r="D6" s="310"/>
      <c r="E6" s="485"/>
      <c r="F6" s="485"/>
      <c r="G6" s="485"/>
      <c r="H6" s="485"/>
    </row>
    <row r="7" spans="1:16" ht="51" customHeight="1" x14ac:dyDescent="0.25">
      <c r="A7" s="300"/>
      <c r="B7" s="482" t="s">
        <v>484</v>
      </c>
      <c r="C7" s="529"/>
      <c r="D7" s="529"/>
      <c r="E7" s="529"/>
      <c r="F7" s="529"/>
      <c r="G7" s="529"/>
      <c r="H7" s="529"/>
      <c r="K7" t="s">
        <v>2</v>
      </c>
    </row>
    <row r="8" spans="1:16" ht="19.5" thickBot="1" x14ac:dyDescent="0.3">
      <c r="A8" s="70"/>
      <c r="D8" s="310"/>
      <c r="E8" s="310"/>
      <c r="F8" s="71"/>
      <c r="G8" s="310"/>
      <c r="H8" s="310" t="s">
        <v>86</v>
      </c>
    </row>
    <row r="9" spans="1:16" ht="15.75" customHeight="1" x14ac:dyDescent="0.25">
      <c r="A9" s="500" t="s">
        <v>21</v>
      </c>
      <c r="B9" s="500" t="s">
        <v>400</v>
      </c>
      <c r="C9" s="500" t="s">
        <v>412</v>
      </c>
      <c r="D9" s="500" t="s">
        <v>399</v>
      </c>
      <c r="E9" s="500" t="s">
        <v>398</v>
      </c>
      <c r="F9" s="507" t="s">
        <v>397</v>
      </c>
      <c r="G9" s="500" t="s">
        <v>396</v>
      </c>
      <c r="H9" s="500" t="s">
        <v>475</v>
      </c>
    </row>
    <row r="10" spans="1:16" ht="15.75" thickBot="1" x14ac:dyDescent="0.3">
      <c r="A10" s="501"/>
      <c r="B10" s="501"/>
      <c r="C10" s="501"/>
      <c r="D10" s="501"/>
      <c r="E10" s="501"/>
      <c r="F10" s="508"/>
      <c r="G10" s="501"/>
      <c r="H10" s="501"/>
    </row>
    <row r="11" spans="1:16" ht="19.5" thickBot="1" x14ac:dyDescent="0.3">
      <c r="A11" s="296"/>
      <c r="B11" s="159" t="s">
        <v>395</v>
      </c>
      <c r="C11" s="199"/>
      <c r="D11" s="199"/>
      <c r="E11" s="199"/>
      <c r="F11" s="291"/>
      <c r="G11" s="199"/>
      <c r="H11" s="389">
        <f>H12+H18</f>
        <v>68177.7</v>
      </c>
    </row>
    <row r="12" spans="1:16" ht="77.25" customHeight="1" thickBot="1" x14ac:dyDescent="0.3">
      <c r="A12" s="296" t="s">
        <v>26</v>
      </c>
      <c r="B12" s="268" t="s">
        <v>382</v>
      </c>
      <c r="C12" s="199">
        <v>991</v>
      </c>
      <c r="D12" s="199"/>
      <c r="E12" s="199"/>
      <c r="F12" s="291"/>
      <c r="G12" s="199"/>
      <c r="H12" s="111">
        <v>4.9000000000000004</v>
      </c>
    </row>
    <row r="13" spans="1:16" ht="27" customHeight="1" thickBot="1" x14ac:dyDescent="0.3">
      <c r="A13" s="296"/>
      <c r="B13" s="268" t="s">
        <v>27</v>
      </c>
      <c r="C13" s="199">
        <v>991</v>
      </c>
      <c r="D13" s="112" t="s">
        <v>122</v>
      </c>
      <c r="E13" s="112" t="s">
        <v>411</v>
      </c>
      <c r="F13" s="291"/>
      <c r="G13" s="199"/>
      <c r="H13" s="111">
        <v>4.9000000000000004</v>
      </c>
    </row>
    <row r="14" spans="1:16" s="266" customFormat="1" ht="78.75" customHeight="1" thickBot="1" x14ac:dyDescent="0.3">
      <c r="A14" s="87"/>
      <c r="B14" s="267" t="s">
        <v>30</v>
      </c>
      <c r="C14" s="250">
        <v>991</v>
      </c>
      <c r="D14" s="164" t="s">
        <v>122</v>
      </c>
      <c r="E14" s="164" t="s">
        <v>373</v>
      </c>
      <c r="F14" s="164" t="s">
        <v>381</v>
      </c>
      <c r="G14" s="164"/>
      <c r="H14" s="121">
        <v>4.9000000000000004</v>
      </c>
    </row>
    <row r="15" spans="1:16" ht="38.25" thickBot="1" x14ac:dyDescent="0.3">
      <c r="A15" s="296"/>
      <c r="B15" s="175" t="s">
        <v>380</v>
      </c>
      <c r="C15" s="253">
        <v>991</v>
      </c>
      <c r="D15" s="252" t="s">
        <v>122</v>
      </c>
      <c r="E15" s="252" t="s">
        <v>373</v>
      </c>
      <c r="F15" s="96" t="s">
        <v>379</v>
      </c>
      <c r="G15" s="252" t="s">
        <v>2</v>
      </c>
      <c r="H15" s="121">
        <v>4.9000000000000004</v>
      </c>
    </row>
    <row r="16" spans="1:16" ht="99.75" customHeight="1" thickBot="1" x14ac:dyDescent="0.3">
      <c r="A16" s="296"/>
      <c r="B16" s="175" t="s">
        <v>378</v>
      </c>
      <c r="C16" s="253">
        <v>991</v>
      </c>
      <c r="D16" s="252" t="s">
        <v>122</v>
      </c>
      <c r="E16" s="252" t="s">
        <v>373</v>
      </c>
      <c r="F16" s="96" t="s">
        <v>377</v>
      </c>
      <c r="G16" s="252"/>
      <c r="H16" s="121">
        <v>4.9000000000000004</v>
      </c>
    </row>
    <row r="17" spans="1:23" ht="19.5" thickBot="1" x14ac:dyDescent="0.3">
      <c r="A17" s="296"/>
      <c r="B17" s="175" t="s">
        <v>280</v>
      </c>
      <c r="C17" s="253">
        <v>991</v>
      </c>
      <c r="D17" s="252" t="s">
        <v>122</v>
      </c>
      <c r="E17" s="252" t="s">
        <v>373</v>
      </c>
      <c r="F17" s="96" t="s">
        <v>377</v>
      </c>
      <c r="G17" s="463" t="s">
        <v>278</v>
      </c>
      <c r="H17" s="121">
        <v>4.9000000000000004</v>
      </c>
    </row>
    <row r="18" spans="1:23" ht="65.25" customHeight="1" thickBot="1" x14ac:dyDescent="0.35">
      <c r="A18" s="296" t="s">
        <v>33</v>
      </c>
      <c r="B18" s="265" t="s">
        <v>410</v>
      </c>
      <c r="C18" s="199">
        <v>992</v>
      </c>
      <c r="D18" s="199"/>
      <c r="E18" s="199"/>
      <c r="F18" s="291"/>
      <c r="G18" s="199"/>
      <c r="H18" s="198">
        <f>H19+H93+H87+H138+H159+H189+H196+H222+H234</f>
        <v>68172.800000000003</v>
      </c>
    </row>
    <row r="19" spans="1:23" ht="19.5" thickBot="1" x14ac:dyDescent="0.3">
      <c r="A19" s="296"/>
      <c r="B19" s="159" t="s">
        <v>27</v>
      </c>
      <c r="C19" s="199">
        <v>992</v>
      </c>
      <c r="D19" s="112" t="s">
        <v>122</v>
      </c>
      <c r="E19" s="158"/>
      <c r="F19" s="84"/>
      <c r="G19" s="83"/>
      <c r="H19" s="111">
        <f>H20+H25+H41+H45+H40</f>
        <v>10829.900000000001</v>
      </c>
    </row>
    <row r="20" spans="1:23" ht="75.75" thickBot="1" x14ac:dyDescent="0.3">
      <c r="A20" s="196"/>
      <c r="B20" s="195" t="s">
        <v>28</v>
      </c>
      <c r="C20" s="264">
        <v>992</v>
      </c>
      <c r="D20" s="194" t="s">
        <v>122</v>
      </c>
      <c r="E20" s="194" t="s">
        <v>215</v>
      </c>
      <c r="F20" s="193"/>
      <c r="G20" s="193"/>
      <c r="H20" s="192">
        <v>756.2</v>
      </c>
    </row>
    <row r="21" spans="1:23" s="30" customFormat="1" ht="84" customHeight="1" thickBot="1" x14ac:dyDescent="0.3">
      <c r="A21" s="182"/>
      <c r="B21" s="263" t="s">
        <v>409</v>
      </c>
      <c r="C21" s="262">
        <v>992</v>
      </c>
      <c r="D21" s="238" t="s">
        <v>122</v>
      </c>
      <c r="E21" s="238" t="s">
        <v>215</v>
      </c>
      <c r="F21" s="240" t="s">
        <v>393</v>
      </c>
      <c r="G21" s="238"/>
      <c r="H21" s="301">
        <v>756.2</v>
      </c>
      <c r="I21" s="258"/>
      <c r="J21" s="257"/>
      <c r="K21" s="257"/>
      <c r="L21" s="257"/>
      <c r="M21" s="257"/>
      <c r="N21" s="257"/>
      <c r="O21" s="257"/>
      <c r="P21" s="257"/>
    </row>
    <row r="22" spans="1:23" s="259" customFormat="1" ht="92.25" customHeight="1" thickBot="1" x14ac:dyDescent="0.3">
      <c r="A22" s="302"/>
      <c r="B22" s="303" t="s">
        <v>408</v>
      </c>
      <c r="C22" s="302">
        <v>992</v>
      </c>
      <c r="D22" s="304" t="s">
        <v>122</v>
      </c>
      <c r="E22" s="304" t="s">
        <v>215</v>
      </c>
      <c r="F22" s="305" t="s">
        <v>391</v>
      </c>
      <c r="G22" s="304"/>
      <c r="H22" s="319">
        <v>756.2</v>
      </c>
      <c r="I22" s="258"/>
      <c r="J22" s="257"/>
      <c r="K22" s="257"/>
      <c r="L22" s="257"/>
      <c r="M22" s="257"/>
      <c r="N22" s="257"/>
      <c r="O22" s="257"/>
      <c r="P22" s="257"/>
      <c r="Q22" s="261"/>
      <c r="R22" s="261"/>
      <c r="S22" s="261"/>
      <c r="T22" s="261"/>
      <c r="U22" s="261"/>
      <c r="V22" s="261"/>
      <c r="W22" s="260"/>
    </row>
    <row r="23" spans="1:23" ht="38.25" thickBot="1" x14ac:dyDescent="0.3">
      <c r="A23" s="221"/>
      <c r="B23" s="86" t="s">
        <v>387</v>
      </c>
      <c r="C23" s="211">
        <v>992</v>
      </c>
      <c r="D23" s="83" t="s">
        <v>122</v>
      </c>
      <c r="E23" s="83" t="s">
        <v>215</v>
      </c>
      <c r="F23" s="84" t="s">
        <v>390</v>
      </c>
      <c r="G23" s="83"/>
      <c r="H23" s="319">
        <v>756.2</v>
      </c>
      <c r="I23" s="258"/>
      <c r="J23" s="257"/>
      <c r="K23" s="257"/>
      <c r="L23" s="257"/>
      <c r="M23" s="257"/>
      <c r="N23" s="257"/>
      <c r="O23" s="257"/>
      <c r="P23" s="257"/>
    </row>
    <row r="24" spans="1:23" ht="117.75" customHeight="1" thickBot="1" x14ac:dyDescent="0.3">
      <c r="A24" s="221"/>
      <c r="B24" s="86" t="s">
        <v>163</v>
      </c>
      <c r="C24" s="211">
        <v>992</v>
      </c>
      <c r="D24" s="83" t="s">
        <v>122</v>
      </c>
      <c r="E24" s="83" t="s">
        <v>215</v>
      </c>
      <c r="F24" s="84" t="s">
        <v>390</v>
      </c>
      <c r="G24" s="83">
        <v>100</v>
      </c>
      <c r="H24" s="319">
        <v>756.2</v>
      </c>
      <c r="I24" s="258"/>
      <c r="J24" s="257"/>
      <c r="K24" s="257"/>
      <c r="L24" s="257"/>
      <c r="M24" s="257"/>
      <c r="N24" s="257"/>
      <c r="O24" s="257"/>
      <c r="P24" s="257"/>
    </row>
    <row r="25" spans="1:23" ht="123" customHeight="1" thickBot="1" x14ac:dyDescent="0.3">
      <c r="A25" s="249"/>
      <c r="B25" s="256" t="s">
        <v>389</v>
      </c>
      <c r="C25" s="255">
        <v>992</v>
      </c>
      <c r="D25" s="144" t="s">
        <v>122</v>
      </c>
      <c r="E25" s="144" t="s">
        <v>219</v>
      </c>
      <c r="F25" s="144"/>
      <c r="G25" s="144"/>
      <c r="H25" s="143">
        <f>H26+H31+H36</f>
        <v>3768.2000000000003</v>
      </c>
    </row>
    <row r="26" spans="1:23" ht="60.75" customHeight="1" thickBot="1" x14ac:dyDescent="0.3">
      <c r="A26" s="246"/>
      <c r="B26" s="86" t="s">
        <v>309</v>
      </c>
      <c r="C26" s="211">
        <v>992</v>
      </c>
      <c r="D26" s="83" t="s">
        <v>122</v>
      </c>
      <c r="E26" s="83" t="s">
        <v>219</v>
      </c>
      <c r="F26" s="84" t="s">
        <v>388</v>
      </c>
      <c r="G26" s="83"/>
      <c r="H26" s="82">
        <f>H27</f>
        <v>3759.1</v>
      </c>
    </row>
    <row r="27" spans="1:23" ht="45" customHeight="1" thickBot="1" x14ac:dyDescent="0.3">
      <c r="A27" s="246"/>
      <c r="B27" s="86" t="s">
        <v>387</v>
      </c>
      <c r="C27" s="211">
        <v>992</v>
      </c>
      <c r="D27" s="83" t="s">
        <v>122</v>
      </c>
      <c r="E27" s="83" t="s">
        <v>219</v>
      </c>
      <c r="F27" s="84" t="s">
        <v>386</v>
      </c>
      <c r="G27" s="83"/>
      <c r="H27" s="82">
        <f>H28+H29+H30</f>
        <v>3759.1</v>
      </c>
    </row>
    <row r="28" spans="1:23" ht="120.75" customHeight="1" thickBot="1" x14ac:dyDescent="0.3">
      <c r="A28" s="246"/>
      <c r="B28" s="86" t="s">
        <v>163</v>
      </c>
      <c r="C28" s="211">
        <v>992</v>
      </c>
      <c r="D28" s="83" t="s">
        <v>122</v>
      </c>
      <c r="E28" s="83" t="s">
        <v>219</v>
      </c>
      <c r="F28" s="84" t="s">
        <v>386</v>
      </c>
      <c r="G28" s="83">
        <v>100</v>
      </c>
      <c r="H28" s="82">
        <v>3265.1</v>
      </c>
    </row>
    <row r="29" spans="1:23" ht="61.5" customHeight="1" thickBot="1" x14ac:dyDescent="0.3">
      <c r="A29" s="246"/>
      <c r="B29" s="86" t="s">
        <v>123</v>
      </c>
      <c r="C29" s="211">
        <v>992</v>
      </c>
      <c r="D29" s="83" t="s">
        <v>122</v>
      </c>
      <c r="E29" s="83" t="s">
        <v>219</v>
      </c>
      <c r="F29" s="84" t="s">
        <v>386</v>
      </c>
      <c r="G29" s="83">
        <v>200</v>
      </c>
      <c r="H29" s="116">
        <v>474</v>
      </c>
    </row>
    <row r="30" spans="1:23" ht="22.5" customHeight="1" thickBot="1" x14ac:dyDescent="0.3">
      <c r="A30" s="246"/>
      <c r="B30" s="86" t="s">
        <v>360</v>
      </c>
      <c r="C30" s="211">
        <v>992</v>
      </c>
      <c r="D30" s="83" t="s">
        <v>122</v>
      </c>
      <c r="E30" s="83" t="s">
        <v>219</v>
      </c>
      <c r="F30" s="84" t="s">
        <v>386</v>
      </c>
      <c r="G30" s="83">
        <v>800</v>
      </c>
      <c r="H30" s="116">
        <v>20</v>
      </c>
    </row>
    <row r="31" spans="1:23" ht="38.25" thickBot="1" x14ac:dyDescent="0.3">
      <c r="A31" s="246"/>
      <c r="B31" s="86" t="s">
        <v>385</v>
      </c>
      <c r="C31" s="211">
        <v>992</v>
      </c>
      <c r="D31" s="83" t="s">
        <v>122</v>
      </c>
      <c r="E31" s="83" t="s">
        <v>219</v>
      </c>
      <c r="F31" s="84" t="s">
        <v>307</v>
      </c>
      <c r="G31" s="83"/>
      <c r="H31" s="82">
        <f>H33</f>
        <v>3.8</v>
      </c>
    </row>
    <row r="32" spans="1:23" ht="94.5" thickBot="1" x14ac:dyDescent="0.3">
      <c r="A32" s="246"/>
      <c r="B32" s="86" t="s">
        <v>384</v>
      </c>
      <c r="C32" s="211">
        <v>992</v>
      </c>
      <c r="D32" s="83" t="s">
        <v>122</v>
      </c>
      <c r="E32" s="83" t="s">
        <v>219</v>
      </c>
      <c r="F32" s="84" t="s">
        <v>383</v>
      </c>
      <c r="G32" s="83"/>
      <c r="H32" s="82">
        <v>3.8</v>
      </c>
    </row>
    <row r="33" spans="1:8" ht="60.75" customHeight="1" thickBot="1" x14ac:dyDescent="0.3">
      <c r="A33" s="246"/>
      <c r="B33" s="86" t="s">
        <v>123</v>
      </c>
      <c r="C33" s="211">
        <v>992</v>
      </c>
      <c r="D33" s="83" t="s">
        <v>122</v>
      </c>
      <c r="E33" s="83" t="s">
        <v>219</v>
      </c>
      <c r="F33" s="84" t="s">
        <v>383</v>
      </c>
      <c r="G33" s="83">
        <v>200</v>
      </c>
      <c r="H33" s="82">
        <v>3.8</v>
      </c>
    </row>
    <row r="34" spans="1:8" ht="45.75" customHeight="1" thickBot="1" x14ac:dyDescent="0.3">
      <c r="A34" s="246"/>
      <c r="B34" s="254" t="s">
        <v>376</v>
      </c>
      <c r="C34" s="253">
        <v>992</v>
      </c>
      <c r="D34" s="252" t="s">
        <v>122</v>
      </c>
      <c r="E34" s="252" t="s">
        <v>219</v>
      </c>
      <c r="F34" s="252" t="s">
        <v>375</v>
      </c>
      <c r="G34" s="252" t="s">
        <v>2</v>
      </c>
      <c r="H34" s="121">
        <v>5.3</v>
      </c>
    </row>
    <row r="35" spans="1:8" ht="112.5" customHeight="1" thickBot="1" x14ac:dyDescent="0.3">
      <c r="A35" s="246"/>
      <c r="B35" s="120" t="s">
        <v>374</v>
      </c>
      <c r="C35" s="251">
        <v>992</v>
      </c>
      <c r="D35" s="83" t="s">
        <v>122</v>
      </c>
      <c r="E35" s="83" t="s">
        <v>219</v>
      </c>
      <c r="F35" s="96" t="s">
        <v>372</v>
      </c>
      <c r="G35" s="83"/>
      <c r="H35" s="121">
        <v>5.3</v>
      </c>
    </row>
    <row r="36" spans="1:8" ht="19.5" thickBot="1" x14ac:dyDescent="0.3">
      <c r="A36" s="246"/>
      <c r="B36" s="86" t="s">
        <v>280</v>
      </c>
      <c r="C36" s="211">
        <v>992</v>
      </c>
      <c r="D36" s="83" t="s">
        <v>122</v>
      </c>
      <c r="E36" s="83" t="s">
        <v>219</v>
      </c>
      <c r="F36" s="96" t="s">
        <v>372</v>
      </c>
      <c r="G36" s="83">
        <v>500</v>
      </c>
      <c r="H36" s="121">
        <v>5.3</v>
      </c>
    </row>
    <row r="37" spans="1:8" ht="38.25" thickBot="1" x14ac:dyDescent="0.3">
      <c r="A37" s="439"/>
      <c r="B37" s="195" t="s">
        <v>548</v>
      </c>
      <c r="C37" s="438" t="s">
        <v>405</v>
      </c>
      <c r="D37" s="438" t="s">
        <v>122</v>
      </c>
      <c r="E37" s="451" t="s">
        <v>184</v>
      </c>
      <c r="F37" s="452"/>
      <c r="G37" s="453"/>
      <c r="H37" s="454">
        <v>480</v>
      </c>
    </row>
    <row r="38" spans="1:8" ht="19.5" thickBot="1" x14ac:dyDescent="0.3">
      <c r="A38" s="440"/>
      <c r="B38" s="455" t="s">
        <v>549</v>
      </c>
      <c r="C38" s="456">
        <v>992</v>
      </c>
      <c r="D38" s="457" t="s">
        <v>122</v>
      </c>
      <c r="E38" s="458" t="s">
        <v>184</v>
      </c>
      <c r="F38" s="459" t="s">
        <v>550</v>
      </c>
      <c r="G38" s="460"/>
      <c r="H38" s="461">
        <v>480</v>
      </c>
    </row>
    <row r="39" spans="1:8" ht="57" thickBot="1" x14ac:dyDescent="0.3">
      <c r="A39" s="182"/>
      <c r="B39" s="446" t="s">
        <v>552</v>
      </c>
      <c r="C39" s="450">
        <v>992</v>
      </c>
      <c r="D39" s="237" t="s">
        <v>122</v>
      </c>
      <c r="E39" s="293" t="s">
        <v>184</v>
      </c>
      <c r="F39" s="447" t="s">
        <v>551</v>
      </c>
      <c r="G39" s="449"/>
      <c r="H39" s="462">
        <v>480</v>
      </c>
    </row>
    <row r="40" spans="1:8" ht="57" thickBot="1" x14ac:dyDescent="0.3">
      <c r="A40" s="115"/>
      <c r="B40" s="444" t="s">
        <v>123</v>
      </c>
      <c r="C40" s="450">
        <v>992</v>
      </c>
      <c r="D40" s="441" t="s">
        <v>122</v>
      </c>
      <c r="E40" s="441" t="s">
        <v>184</v>
      </c>
      <c r="F40" s="214" t="s">
        <v>551</v>
      </c>
      <c r="G40" s="448" t="s">
        <v>120</v>
      </c>
      <c r="H40" s="442">
        <v>480</v>
      </c>
    </row>
    <row r="41" spans="1:8" ht="28.5" customHeight="1" thickBot="1" x14ac:dyDescent="0.3">
      <c r="A41" s="249"/>
      <c r="B41" s="145" t="s">
        <v>371</v>
      </c>
      <c r="C41" s="248">
        <v>992</v>
      </c>
      <c r="D41" s="144" t="s">
        <v>122</v>
      </c>
      <c r="E41" s="144">
        <v>11</v>
      </c>
      <c r="F41" s="89"/>
      <c r="G41" s="89"/>
      <c r="H41" s="88">
        <f>H44</f>
        <v>5</v>
      </c>
    </row>
    <row r="42" spans="1:8" ht="53.25" customHeight="1" thickBot="1" x14ac:dyDescent="0.3">
      <c r="A42" s="246"/>
      <c r="B42" s="86" t="s">
        <v>370</v>
      </c>
      <c r="C42" s="211">
        <v>992</v>
      </c>
      <c r="D42" s="83" t="s">
        <v>122</v>
      </c>
      <c r="E42" s="83">
        <v>11</v>
      </c>
      <c r="F42" s="84" t="s">
        <v>369</v>
      </c>
      <c r="G42" s="83"/>
      <c r="H42" s="82">
        <v>5</v>
      </c>
    </row>
    <row r="43" spans="1:8" ht="65.25" customHeight="1" thickBot="1" x14ac:dyDescent="0.3">
      <c r="A43" s="221"/>
      <c r="B43" s="120" t="s">
        <v>368</v>
      </c>
      <c r="C43" s="251">
        <v>992</v>
      </c>
      <c r="D43" s="84" t="s">
        <v>122</v>
      </c>
      <c r="E43" s="84">
        <v>11</v>
      </c>
      <c r="F43" s="84" t="s">
        <v>367</v>
      </c>
      <c r="G43" s="84"/>
      <c r="H43" s="174">
        <v>5</v>
      </c>
    </row>
    <row r="44" spans="1:8" ht="36.75" customHeight="1" thickBot="1" x14ac:dyDescent="0.3">
      <c r="A44" s="221"/>
      <c r="B44" s="86" t="s">
        <v>162</v>
      </c>
      <c r="C44" s="211">
        <v>992</v>
      </c>
      <c r="D44" s="83" t="s">
        <v>122</v>
      </c>
      <c r="E44" s="83">
        <v>11</v>
      </c>
      <c r="F44" s="84" t="s">
        <v>367</v>
      </c>
      <c r="G44" s="83">
        <v>800</v>
      </c>
      <c r="H44" s="82">
        <v>5</v>
      </c>
    </row>
    <row r="45" spans="1:8" ht="42.75" customHeight="1" thickBot="1" x14ac:dyDescent="0.3">
      <c r="A45" s="249"/>
      <c r="B45" s="145" t="s">
        <v>32</v>
      </c>
      <c r="C45" s="248">
        <v>992</v>
      </c>
      <c r="D45" s="144" t="s">
        <v>122</v>
      </c>
      <c r="E45" s="144">
        <v>13</v>
      </c>
      <c r="F45" s="144"/>
      <c r="G45" s="144"/>
      <c r="H45" s="154">
        <f>H46+H61+H74+H75+H86</f>
        <v>5820.5</v>
      </c>
    </row>
    <row r="46" spans="1:8" ht="94.5" thickBot="1" x14ac:dyDescent="0.3">
      <c r="A46" s="163"/>
      <c r="B46" s="165" t="s">
        <v>366</v>
      </c>
      <c r="C46" s="250">
        <v>992</v>
      </c>
      <c r="D46" s="164" t="s">
        <v>122</v>
      </c>
      <c r="E46" s="164" t="s">
        <v>313</v>
      </c>
      <c r="F46" s="84" t="s">
        <v>365</v>
      </c>
      <c r="G46" s="164"/>
      <c r="H46" s="122">
        <f>H49+H55+H60</f>
        <v>3780.1000000000004</v>
      </c>
    </row>
    <row r="47" spans="1:8" s="32" customFormat="1" ht="162.75" customHeight="1" thickBot="1" x14ac:dyDescent="0.3">
      <c r="A47" s="246"/>
      <c r="B47" s="120" t="s">
        <v>364</v>
      </c>
      <c r="C47" s="251">
        <v>992</v>
      </c>
      <c r="D47" s="84" t="s">
        <v>122</v>
      </c>
      <c r="E47" s="84">
        <v>13</v>
      </c>
      <c r="F47" s="84" t="s">
        <v>363</v>
      </c>
      <c r="G47" s="84"/>
      <c r="H47" s="174">
        <f>H50+H51+H52</f>
        <v>3340.1000000000004</v>
      </c>
    </row>
    <row r="48" spans="1:8" ht="161.25" customHeight="1" thickBot="1" x14ac:dyDescent="0.3">
      <c r="A48" s="246"/>
      <c r="B48" s="120" t="s">
        <v>362</v>
      </c>
      <c r="C48" s="251">
        <v>992</v>
      </c>
      <c r="D48" s="84" t="s">
        <v>122</v>
      </c>
      <c r="E48" s="84">
        <v>13</v>
      </c>
      <c r="F48" s="84" t="s">
        <v>361</v>
      </c>
      <c r="G48" s="84"/>
      <c r="H48" s="174">
        <f>H47</f>
        <v>3340.1000000000004</v>
      </c>
    </row>
    <row r="49" spans="1:8" ht="65.25" customHeight="1" thickBot="1" x14ac:dyDescent="0.3">
      <c r="A49" s="246"/>
      <c r="B49" s="120" t="s">
        <v>164</v>
      </c>
      <c r="C49" s="251">
        <v>992</v>
      </c>
      <c r="D49" s="83" t="s">
        <v>122</v>
      </c>
      <c r="E49" s="83">
        <v>13</v>
      </c>
      <c r="F49" s="84" t="s">
        <v>359</v>
      </c>
      <c r="G49" s="83"/>
      <c r="H49" s="174">
        <f>H48</f>
        <v>3340.1000000000004</v>
      </c>
    </row>
    <row r="50" spans="1:8" ht="132" thickBot="1" x14ac:dyDescent="0.3">
      <c r="A50" s="246"/>
      <c r="B50" s="86" t="s">
        <v>163</v>
      </c>
      <c r="C50" s="251">
        <v>992</v>
      </c>
      <c r="D50" s="83" t="s">
        <v>122</v>
      </c>
      <c r="E50" s="83" t="s">
        <v>313</v>
      </c>
      <c r="F50" s="84" t="s">
        <v>359</v>
      </c>
      <c r="G50" s="83" t="s">
        <v>160</v>
      </c>
      <c r="H50" s="82">
        <v>2408.4</v>
      </c>
    </row>
    <row r="51" spans="1:8" ht="63.75" customHeight="1" thickBot="1" x14ac:dyDescent="0.3">
      <c r="A51" s="246"/>
      <c r="B51" s="86" t="s">
        <v>123</v>
      </c>
      <c r="C51" s="211">
        <v>992</v>
      </c>
      <c r="D51" s="83" t="s">
        <v>122</v>
      </c>
      <c r="E51" s="83">
        <v>13</v>
      </c>
      <c r="F51" s="84" t="s">
        <v>359</v>
      </c>
      <c r="G51" s="83" t="s">
        <v>120</v>
      </c>
      <c r="H51" s="116">
        <v>911.7</v>
      </c>
    </row>
    <row r="52" spans="1:8" ht="23.25" customHeight="1" thickBot="1" x14ac:dyDescent="0.3">
      <c r="A52" s="246"/>
      <c r="B52" s="86" t="s">
        <v>360</v>
      </c>
      <c r="C52" s="211">
        <v>992</v>
      </c>
      <c r="D52" s="83" t="s">
        <v>122</v>
      </c>
      <c r="E52" s="83">
        <v>13</v>
      </c>
      <c r="F52" s="84" t="s">
        <v>359</v>
      </c>
      <c r="G52" s="83">
        <v>800</v>
      </c>
      <c r="H52" s="82">
        <v>20</v>
      </c>
    </row>
    <row r="53" spans="1:8" ht="150.75" thickBot="1" x14ac:dyDescent="0.3">
      <c r="A53" s="246"/>
      <c r="B53" s="244" t="s">
        <v>358</v>
      </c>
      <c r="C53" s="211">
        <v>992</v>
      </c>
      <c r="D53" s="83" t="s">
        <v>122</v>
      </c>
      <c r="E53" s="83" t="s">
        <v>313</v>
      </c>
      <c r="F53" s="84" t="s">
        <v>357</v>
      </c>
      <c r="G53" s="83"/>
      <c r="H53" s="82">
        <v>40</v>
      </c>
    </row>
    <row r="54" spans="1:8" ht="162" customHeight="1" thickBot="1" x14ac:dyDescent="0.3">
      <c r="A54" s="246"/>
      <c r="B54" s="153" t="s">
        <v>356</v>
      </c>
      <c r="C54" s="211">
        <v>992</v>
      </c>
      <c r="D54" s="83" t="s">
        <v>122</v>
      </c>
      <c r="E54" s="83" t="s">
        <v>313</v>
      </c>
      <c r="F54" s="84" t="s">
        <v>355</v>
      </c>
      <c r="G54" s="83"/>
      <c r="H54" s="82">
        <v>40</v>
      </c>
    </row>
    <row r="55" spans="1:8" ht="174.75" customHeight="1" thickBot="1" x14ac:dyDescent="0.3">
      <c r="A55" s="246"/>
      <c r="B55" s="153" t="s">
        <v>354</v>
      </c>
      <c r="C55" s="211">
        <v>992</v>
      </c>
      <c r="D55" s="83" t="s">
        <v>122</v>
      </c>
      <c r="E55" s="83" t="s">
        <v>313</v>
      </c>
      <c r="F55" s="84" t="s">
        <v>353</v>
      </c>
      <c r="G55" s="83"/>
      <c r="H55" s="82">
        <v>40</v>
      </c>
    </row>
    <row r="56" spans="1:8" ht="67.5" customHeight="1" thickBot="1" x14ac:dyDescent="0.3">
      <c r="A56" s="246"/>
      <c r="B56" s="86" t="s">
        <v>123</v>
      </c>
      <c r="C56" s="211">
        <v>992</v>
      </c>
      <c r="D56" s="83" t="s">
        <v>122</v>
      </c>
      <c r="E56" s="83" t="s">
        <v>313</v>
      </c>
      <c r="F56" s="84" t="s">
        <v>353</v>
      </c>
      <c r="G56" s="83" t="s">
        <v>120</v>
      </c>
      <c r="H56" s="82">
        <v>40</v>
      </c>
    </row>
    <row r="57" spans="1:8" ht="132.75" customHeight="1" thickBot="1" x14ac:dyDescent="0.3">
      <c r="A57" s="246"/>
      <c r="B57" s="153" t="s">
        <v>352</v>
      </c>
      <c r="C57" s="211">
        <v>992</v>
      </c>
      <c r="D57" s="83" t="s">
        <v>122</v>
      </c>
      <c r="E57" s="83" t="s">
        <v>313</v>
      </c>
      <c r="F57" s="84" t="s">
        <v>351</v>
      </c>
      <c r="G57" s="83"/>
      <c r="H57" s="82">
        <v>400</v>
      </c>
    </row>
    <row r="58" spans="1:8" ht="141" customHeight="1" thickBot="1" x14ac:dyDescent="0.3">
      <c r="A58" s="246"/>
      <c r="B58" s="153" t="s">
        <v>350</v>
      </c>
      <c r="C58" s="211">
        <v>992</v>
      </c>
      <c r="D58" s="83" t="s">
        <v>122</v>
      </c>
      <c r="E58" s="83" t="s">
        <v>313</v>
      </c>
      <c r="F58" s="84" t="s">
        <v>349</v>
      </c>
      <c r="G58" s="83"/>
      <c r="H58" s="82">
        <v>400</v>
      </c>
    </row>
    <row r="59" spans="1:8" ht="155.25" customHeight="1" thickBot="1" x14ac:dyDescent="0.3">
      <c r="A59" s="246"/>
      <c r="B59" s="153" t="s">
        <v>348</v>
      </c>
      <c r="C59" s="211">
        <v>992</v>
      </c>
      <c r="D59" s="83" t="s">
        <v>122</v>
      </c>
      <c r="E59" s="83" t="s">
        <v>313</v>
      </c>
      <c r="F59" s="84" t="s">
        <v>347</v>
      </c>
      <c r="G59" s="83"/>
      <c r="H59" s="82">
        <v>400</v>
      </c>
    </row>
    <row r="60" spans="1:8" ht="71.25" customHeight="1" thickBot="1" x14ac:dyDescent="0.3">
      <c r="A60" s="246"/>
      <c r="B60" s="86" t="s">
        <v>123</v>
      </c>
      <c r="C60" s="211">
        <v>992</v>
      </c>
      <c r="D60" s="83" t="s">
        <v>122</v>
      </c>
      <c r="E60" s="83" t="s">
        <v>133</v>
      </c>
      <c r="F60" s="84" t="s">
        <v>347</v>
      </c>
      <c r="G60" s="83" t="s">
        <v>120</v>
      </c>
      <c r="H60" s="82">
        <v>400</v>
      </c>
    </row>
    <row r="61" spans="1:8" ht="93.75" customHeight="1" thickBot="1" x14ac:dyDescent="0.3">
      <c r="A61" s="246"/>
      <c r="B61" s="86" t="s">
        <v>346</v>
      </c>
      <c r="C61" s="211">
        <v>992</v>
      </c>
      <c r="D61" s="83" t="s">
        <v>122</v>
      </c>
      <c r="E61" s="83">
        <v>13</v>
      </c>
      <c r="F61" s="84" t="s">
        <v>345</v>
      </c>
      <c r="G61" s="83"/>
      <c r="H61" s="82">
        <v>75</v>
      </c>
    </row>
    <row r="62" spans="1:8" ht="153.75" customHeight="1" thickBot="1" x14ac:dyDescent="0.3">
      <c r="A62" s="246"/>
      <c r="B62" s="86" t="s">
        <v>344</v>
      </c>
      <c r="C62" s="211">
        <v>992</v>
      </c>
      <c r="D62" s="83" t="s">
        <v>122</v>
      </c>
      <c r="E62" s="83">
        <v>13</v>
      </c>
      <c r="F62" s="84" t="s">
        <v>343</v>
      </c>
      <c r="G62" s="83"/>
      <c r="H62" s="82">
        <v>60</v>
      </c>
    </row>
    <row r="63" spans="1:8" ht="157.5" customHeight="1" thickBot="1" x14ac:dyDescent="0.3">
      <c r="A63" s="246"/>
      <c r="B63" s="86" t="s">
        <v>342</v>
      </c>
      <c r="C63" s="211">
        <v>992</v>
      </c>
      <c r="D63" s="83" t="s">
        <v>122</v>
      </c>
      <c r="E63" s="83" t="s">
        <v>313</v>
      </c>
      <c r="F63" s="84" t="s">
        <v>341</v>
      </c>
      <c r="G63" s="83"/>
      <c r="H63" s="82">
        <v>60</v>
      </c>
    </row>
    <row r="64" spans="1:8" ht="169.5" thickBot="1" x14ac:dyDescent="0.3">
      <c r="A64" s="246"/>
      <c r="B64" s="86" t="s">
        <v>340</v>
      </c>
      <c r="C64" s="211">
        <v>992</v>
      </c>
      <c r="D64" s="83" t="s">
        <v>122</v>
      </c>
      <c r="E64" s="83" t="s">
        <v>313</v>
      </c>
      <c r="F64" s="84" t="s">
        <v>339</v>
      </c>
      <c r="G64" s="83"/>
      <c r="H64" s="82">
        <v>60</v>
      </c>
    </row>
    <row r="65" spans="1:8" ht="62.25" customHeight="1" thickBot="1" x14ac:dyDescent="0.3">
      <c r="A65" s="246"/>
      <c r="B65" s="86" t="s">
        <v>123</v>
      </c>
      <c r="C65" s="211">
        <v>992</v>
      </c>
      <c r="D65" s="83" t="s">
        <v>122</v>
      </c>
      <c r="E65" s="83">
        <v>13</v>
      </c>
      <c r="F65" s="84" t="s">
        <v>339</v>
      </c>
      <c r="G65" s="83" t="s">
        <v>120</v>
      </c>
      <c r="H65" s="82">
        <v>60</v>
      </c>
    </row>
    <row r="66" spans="1:8" ht="125.25" customHeight="1" thickBot="1" x14ac:dyDescent="0.3">
      <c r="A66" s="246"/>
      <c r="B66" s="153" t="s">
        <v>338</v>
      </c>
      <c r="C66" s="211">
        <v>992</v>
      </c>
      <c r="D66" s="83" t="s">
        <v>122</v>
      </c>
      <c r="E66" s="83" t="s">
        <v>313</v>
      </c>
      <c r="F66" s="84" t="s">
        <v>337</v>
      </c>
      <c r="G66" s="83"/>
      <c r="H66" s="82">
        <v>15</v>
      </c>
    </row>
    <row r="67" spans="1:8" ht="150.75" thickBot="1" x14ac:dyDescent="0.3">
      <c r="A67" s="246"/>
      <c r="B67" s="153" t="s">
        <v>336</v>
      </c>
      <c r="C67" s="211">
        <v>992</v>
      </c>
      <c r="D67" s="83" t="s">
        <v>122</v>
      </c>
      <c r="E67" s="83" t="s">
        <v>313</v>
      </c>
      <c r="F67" s="84" t="s">
        <v>335</v>
      </c>
      <c r="G67" s="83"/>
      <c r="H67" s="82">
        <v>15</v>
      </c>
    </row>
    <row r="68" spans="1:8" ht="160.5" customHeight="1" thickBot="1" x14ac:dyDescent="0.3">
      <c r="A68" s="246"/>
      <c r="B68" s="153" t="s">
        <v>334</v>
      </c>
      <c r="C68" s="211">
        <v>992</v>
      </c>
      <c r="D68" s="83" t="s">
        <v>122</v>
      </c>
      <c r="E68" s="83" t="s">
        <v>313</v>
      </c>
      <c r="F68" s="84" t="s">
        <v>333</v>
      </c>
      <c r="G68" s="83"/>
      <c r="H68" s="82">
        <v>15</v>
      </c>
    </row>
    <row r="69" spans="1:8" ht="64.5" customHeight="1" thickBot="1" x14ac:dyDescent="0.3">
      <c r="A69" s="246"/>
      <c r="B69" s="86" t="s">
        <v>123</v>
      </c>
      <c r="C69" s="211">
        <v>992</v>
      </c>
      <c r="D69" s="83" t="s">
        <v>122</v>
      </c>
      <c r="E69" s="83" t="s">
        <v>313</v>
      </c>
      <c r="F69" s="84" t="s">
        <v>333</v>
      </c>
      <c r="G69" s="83" t="s">
        <v>120</v>
      </c>
      <c r="H69" s="82">
        <v>15</v>
      </c>
    </row>
    <row r="70" spans="1:8" ht="82.5" customHeight="1" thickBot="1" x14ac:dyDescent="0.3">
      <c r="A70" s="246"/>
      <c r="B70" s="86" t="s">
        <v>332</v>
      </c>
      <c r="C70" s="211">
        <v>992</v>
      </c>
      <c r="D70" s="83" t="s">
        <v>122</v>
      </c>
      <c r="E70" s="83">
        <v>13</v>
      </c>
      <c r="F70" s="84" t="s">
        <v>331</v>
      </c>
      <c r="G70" s="83"/>
      <c r="H70" s="116">
        <v>30</v>
      </c>
    </row>
    <row r="71" spans="1:8" ht="136.5" customHeight="1" thickBot="1" x14ac:dyDescent="0.3">
      <c r="A71" s="246"/>
      <c r="B71" s="86" t="s">
        <v>330</v>
      </c>
      <c r="C71" s="211">
        <v>992</v>
      </c>
      <c r="D71" s="83" t="s">
        <v>122</v>
      </c>
      <c r="E71" s="83" t="s">
        <v>313</v>
      </c>
      <c r="F71" s="84" t="s">
        <v>329</v>
      </c>
      <c r="G71" s="83"/>
      <c r="H71" s="116">
        <v>30</v>
      </c>
    </row>
    <row r="72" spans="1:8" ht="149.25" customHeight="1" thickBot="1" x14ac:dyDescent="0.3">
      <c r="A72" s="246"/>
      <c r="B72" s="86" t="s">
        <v>407</v>
      </c>
      <c r="C72" s="211">
        <v>992</v>
      </c>
      <c r="D72" s="83" t="s">
        <v>122</v>
      </c>
      <c r="E72" s="83" t="s">
        <v>313</v>
      </c>
      <c r="F72" s="84" t="s">
        <v>327</v>
      </c>
      <c r="G72" s="83"/>
      <c r="H72" s="116">
        <v>30</v>
      </c>
    </row>
    <row r="73" spans="1:8" ht="150.75" thickBot="1" x14ac:dyDescent="0.3">
      <c r="A73" s="246"/>
      <c r="B73" s="86" t="s">
        <v>406</v>
      </c>
      <c r="C73" s="211">
        <v>992</v>
      </c>
      <c r="D73" s="83" t="s">
        <v>122</v>
      </c>
      <c r="E73" s="83" t="s">
        <v>313</v>
      </c>
      <c r="F73" s="84" t="s">
        <v>325</v>
      </c>
      <c r="G73" s="83"/>
      <c r="H73" s="116">
        <v>30</v>
      </c>
    </row>
    <row r="74" spans="1:8" ht="57" thickBot="1" x14ac:dyDescent="0.3">
      <c r="A74" s="246"/>
      <c r="B74" s="86" t="s">
        <v>123</v>
      </c>
      <c r="C74" s="211">
        <v>992</v>
      </c>
      <c r="D74" s="83" t="s">
        <v>122</v>
      </c>
      <c r="E74" s="83" t="s">
        <v>313</v>
      </c>
      <c r="F74" s="84" t="s">
        <v>325</v>
      </c>
      <c r="G74" s="83" t="s">
        <v>120</v>
      </c>
      <c r="H74" s="116">
        <v>30</v>
      </c>
    </row>
    <row r="75" spans="1:8" ht="94.5" thickBot="1" x14ac:dyDescent="0.3">
      <c r="A75" s="246"/>
      <c r="B75" s="86" t="s">
        <v>324</v>
      </c>
      <c r="C75" s="211">
        <v>992</v>
      </c>
      <c r="D75" s="83" t="s">
        <v>122</v>
      </c>
      <c r="E75" s="83">
        <v>13</v>
      </c>
      <c r="F75" s="84" t="s">
        <v>323</v>
      </c>
      <c r="G75" s="83"/>
      <c r="H75" s="82">
        <f>H76+H80</f>
        <v>1052</v>
      </c>
    </row>
    <row r="76" spans="1:8" ht="169.5" thickBot="1" x14ac:dyDescent="0.3">
      <c r="A76" s="246"/>
      <c r="B76" s="86" t="s">
        <v>322</v>
      </c>
      <c r="C76" s="211">
        <v>992</v>
      </c>
      <c r="D76" s="83" t="s">
        <v>122</v>
      </c>
      <c r="E76" s="83">
        <v>13</v>
      </c>
      <c r="F76" s="84" t="s">
        <v>321</v>
      </c>
      <c r="G76" s="83"/>
      <c r="H76" s="82">
        <v>500</v>
      </c>
    </row>
    <row r="77" spans="1:8" ht="173.25" customHeight="1" thickBot="1" x14ac:dyDescent="0.3">
      <c r="A77" s="246"/>
      <c r="B77" s="86" t="s">
        <v>320</v>
      </c>
      <c r="C77" s="211">
        <v>992</v>
      </c>
      <c r="D77" s="83" t="s">
        <v>122</v>
      </c>
      <c r="E77" s="83" t="s">
        <v>313</v>
      </c>
      <c r="F77" s="84" t="s">
        <v>319</v>
      </c>
      <c r="G77" s="83"/>
      <c r="H77" s="82">
        <v>500</v>
      </c>
    </row>
    <row r="78" spans="1:8" ht="196.5" customHeight="1" thickBot="1" x14ac:dyDescent="0.3">
      <c r="A78" s="246"/>
      <c r="B78" s="86" t="s">
        <v>318</v>
      </c>
      <c r="C78" s="211">
        <v>992</v>
      </c>
      <c r="D78" s="83" t="s">
        <v>122</v>
      </c>
      <c r="E78" s="83" t="s">
        <v>313</v>
      </c>
      <c r="F78" s="84" t="s">
        <v>317</v>
      </c>
      <c r="G78" s="83"/>
      <c r="H78" s="82">
        <v>500</v>
      </c>
    </row>
    <row r="79" spans="1:8" ht="67.5" customHeight="1" thickBot="1" x14ac:dyDescent="0.3">
      <c r="A79" s="246"/>
      <c r="B79" s="86" t="s">
        <v>123</v>
      </c>
      <c r="C79" s="211">
        <v>992</v>
      </c>
      <c r="D79" s="83" t="s">
        <v>122</v>
      </c>
      <c r="E79" s="83">
        <v>13</v>
      </c>
      <c r="F79" s="84" t="s">
        <v>317</v>
      </c>
      <c r="G79" s="83" t="s">
        <v>120</v>
      </c>
      <c r="H79" s="82">
        <v>500</v>
      </c>
    </row>
    <row r="80" spans="1:8" ht="168" customHeight="1" thickBot="1" x14ac:dyDescent="0.3">
      <c r="A80" s="246"/>
      <c r="B80" s="86" t="s">
        <v>316</v>
      </c>
      <c r="C80" s="211">
        <v>992</v>
      </c>
      <c r="D80" s="83" t="s">
        <v>122</v>
      </c>
      <c r="E80" s="83">
        <v>13</v>
      </c>
      <c r="F80" s="84" t="s">
        <v>315</v>
      </c>
      <c r="G80" s="83"/>
      <c r="H80" s="82">
        <v>552</v>
      </c>
    </row>
    <row r="81" spans="1:8" ht="188.25" thickBot="1" x14ac:dyDescent="0.3">
      <c r="A81" s="246"/>
      <c r="B81" s="86" t="s">
        <v>314</v>
      </c>
      <c r="C81" s="211">
        <v>992</v>
      </c>
      <c r="D81" s="83" t="s">
        <v>122</v>
      </c>
      <c r="E81" s="83">
        <v>13</v>
      </c>
      <c r="F81" s="84" t="s">
        <v>312</v>
      </c>
      <c r="G81" s="83"/>
      <c r="H81" s="82">
        <v>552</v>
      </c>
    </row>
    <row r="82" spans="1:8" ht="188.25" thickBot="1" x14ac:dyDescent="0.3">
      <c r="A82" s="246"/>
      <c r="B82" s="86" t="s">
        <v>311</v>
      </c>
      <c r="C82" s="211">
        <v>992</v>
      </c>
      <c r="D82" s="83" t="s">
        <v>122</v>
      </c>
      <c r="E82" s="83" t="s">
        <v>313</v>
      </c>
      <c r="F82" s="84" t="s">
        <v>310</v>
      </c>
      <c r="G82" s="83"/>
      <c r="H82" s="82">
        <v>552</v>
      </c>
    </row>
    <row r="83" spans="1:8" ht="65.25" customHeight="1" thickBot="1" x14ac:dyDescent="0.3">
      <c r="A83" s="246"/>
      <c r="B83" s="109" t="s">
        <v>123</v>
      </c>
      <c r="C83" s="211">
        <v>992</v>
      </c>
      <c r="D83" s="83" t="s">
        <v>122</v>
      </c>
      <c r="E83" s="83">
        <v>13</v>
      </c>
      <c r="F83" s="84" t="s">
        <v>310</v>
      </c>
      <c r="G83" s="83" t="s">
        <v>120</v>
      </c>
      <c r="H83" s="82">
        <v>552</v>
      </c>
    </row>
    <row r="84" spans="1:8" ht="63" customHeight="1" thickBot="1" x14ac:dyDescent="0.3">
      <c r="A84" s="285"/>
      <c r="B84" s="85" t="s">
        <v>309</v>
      </c>
      <c r="C84" s="211">
        <v>992</v>
      </c>
      <c r="D84" s="83" t="s">
        <v>122</v>
      </c>
      <c r="E84" s="83" t="s">
        <v>313</v>
      </c>
      <c r="F84" s="84" t="s">
        <v>388</v>
      </c>
      <c r="G84" s="83"/>
      <c r="H84" s="82">
        <v>883.4</v>
      </c>
    </row>
    <row r="85" spans="1:8" ht="63.75" customHeight="1" thickBot="1" x14ac:dyDescent="0.3">
      <c r="A85" s="246"/>
      <c r="B85" s="5" t="s">
        <v>461</v>
      </c>
      <c r="C85" s="211">
        <v>992</v>
      </c>
      <c r="D85" s="83" t="s">
        <v>122</v>
      </c>
      <c r="E85" s="83" t="s">
        <v>313</v>
      </c>
      <c r="F85" s="84" t="s">
        <v>462</v>
      </c>
      <c r="G85" s="83"/>
      <c r="H85" s="82">
        <v>883.4</v>
      </c>
    </row>
    <row r="86" spans="1:8" ht="27" customHeight="1" thickBot="1" x14ac:dyDescent="0.3">
      <c r="A86" s="246"/>
      <c r="B86" s="287" t="s">
        <v>360</v>
      </c>
      <c r="C86" s="211">
        <v>992</v>
      </c>
      <c r="D86" s="83" t="s">
        <v>122</v>
      </c>
      <c r="E86" s="83" t="s">
        <v>313</v>
      </c>
      <c r="F86" s="84" t="s">
        <v>462</v>
      </c>
      <c r="G86" s="83" t="s">
        <v>436</v>
      </c>
      <c r="H86" s="82">
        <v>883.4</v>
      </c>
    </row>
    <row r="87" spans="1:8" ht="53.25" customHeight="1" thickBot="1" x14ac:dyDescent="0.3">
      <c r="A87" s="156" t="s">
        <v>33</v>
      </c>
      <c r="B87" s="145" t="s">
        <v>34</v>
      </c>
      <c r="C87" s="248">
        <v>992</v>
      </c>
      <c r="D87" s="144" t="s">
        <v>215</v>
      </c>
      <c r="E87" s="144"/>
      <c r="F87" s="144"/>
      <c r="G87" s="144"/>
      <c r="H87" s="143">
        <v>221.7</v>
      </c>
    </row>
    <row r="88" spans="1:8" ht="38.25" thickBot="1" x14ac:dyDescent="0.3">
      <c r="A88" s="246"/>
      <c r="B88" s="86" t="s">
        <v>35</v>
      </c>
      <c r="C88" s="211">
        <v>992</v>
      </c>
      <c r="D88" s="83" t="s">
        <v>215</v>
      </c>
      <c r="E88" s="83" t="s">
        <v>133</v>
      </c>
      <c r="F88" s="113"/>
      <c r="G88" s="112"/>
      <c r="H88" s="82">
        <v>221.7</v>
      </c>
    </row>
    <row r="89" spans="1:8" ht="72.75" customHeight="1" thickBot="1" x14ac:dyDescent="0.3">
      <c r="A89" s="246"/>
      <c r="B89" s="86" t="s">
        <v>309</v>
      </c>
      <c r="C89" s="211">
        <v>992</v>
      </c>
      <c r="D89" s="83" t="s">
        <v>215</v>
      </c>
      <c r="E89" s="83" t="s">
        <v>133</v>
      </c>
      <c r="F89" s="84" t="s">
        <v>307</v>
      </c>
      <c r="G89" s="83"/>
      <c r="H89" s="82">
        <v>221.7</v>
      </c>
    </row>
    <row r="90" spans="1:8" ht="48" customHeight="1" thickBot="1" x14ac:dyDescent="0.3">
      <c r="A90" s="246"/>
      <c r="B90" s="86" t="s">
        <v>308</v>
      </c>
      <c r="C90" s="211">
        <v>992</v>
      </c>
      <c r="D90" s="83" t="s">
        <v>215</v>
      </c>
      <c r="E90" s="83" t="s">
        <v>133</v>
      </c>
      <c r="F90" s="84" t="s">
        <v>307</v>
      </c>
      <c r="G90" s="83"/>
      <c r="H90" s="82">
        <v>221.7</v>
      </c>
    </row>
    <row r="91" spans="1:8" ht="62.25" customHeight="1" thickBot="1" x14ac:dyDescent="0.3">
      <c r="A91" s="246"/>
      <c r="B91" s="86" t="s">
        <v>306</v>
      </c>
      <c r="C91" s="211">
        <v>992</v>
      </c>
      <c r="D91" s="83" t="s">
        <v>215</v>
      </c>
      <c r="E91" s="83" t="s">
        <v>133</v>
      </c>
      <c r="F91" s="84" t="s">
        <v>305</v>
      </c>
      <c r="G91" s="83"/>
      <c r="H91" s="82">
        <v>221.7</v>
      </c>
    </row>
    <row r="92" spans="1:8" ht="132" thickBot="1" x14ac:dyDescent="0.3">
      <c r="A92" s="246"/>
      <c r="B92" s="86" t="s">
        <v>163</v>
      </c>
      <c r="C92" s="211">
        <v>992</v>
      </c>
      <c r="D92" s="83" t="s">
        <v>215</v>
      </c>
      <c r="E92" s="83" t="s">
        <v>133</v>
      </c>
      <c r="F92" s="84" t="s">
        <v>305</v>
      </c>
      <c r="G92" s="83" t="s">
        <v>160</v>
      </c>
      <c r="H92" s="82">
        <v>221.7</v>
      </c>
    </row>
    <row r="93" spans="1:8" ht="38.25" thickBot="1" x14ac:dyDescent="0.3">
      <c r="A93" s="295" t="s">
        <v>36</v>
      </c>
      <c r="B93" s="159" t="s">
        <v>37</v>
      </c>
      <c r="C93" s="199">
        <v>992</v>
      </c>
      <c r="D93" s="112" t="s">
        <v>133</v>
      </c>
      <c r="E93" s="112"/>
      <c r="F93" s="113"/>
      <c r="G93" s="112"/>
      <c r="H93" s="111">
        <f>H94+H119+H125</f>
        <v>3036.8</v>
      </c>
    </row>
    <row r="94" spans="1:8" ht="84.75" customHeight="1" thickBot="1" x14ac:dyDescent="0.3">
      <c r="A94" s="249"/>
      <c r="B94" s="145" t="s">
        <v>304</v>
      </c>
      <c r="C94" s="248">
        <v>992</v>
      </c>
      <c r="D94" s="144" t="s">
        <v>133</v>
      </c>
      <c r="E94" s="144" t="s">
        <v>227</v>
      </c>
      <c r="F94" s="144"/>
      <c r="G94" s="144"/>
      <c r="H94" s="143">
        <f>H95+H116</f>
        <v>2921.8</v>
      </c>
    </row>
    <row r="95" spans="1:8" ht="132" thickBot="1" x14ac:dyDescent="0.3">
      <c r="A95" s="392"/>
      <c r="B95" s="159" t="s">
        <v>303</v>
      </c>
      <c r="C95" s="199">
        <v>992</v>
      </c>
      <c r="D95" s="112" t="s">
        <v>133</v>
      </c>
      <c r="E95" s="112" t="s">
        <v>227</v>
      </c>
      <c r="F95" s="113" t="s">
        <v>302</v>
      </c>
      <c r="G95" s="112"/>
      <c r="H95" s="111">
        <f>H96+H100+H104+H108+H112</f>
        <v>1875.3000000000002</v>
      </c>
    </row>
    <row r="96" spans="1:8" ht="205.5" customHeight="1" thickBot="1" x14ac:dyDescent="0.3">
      <c r="A96" s="157"/>
      <c r="B96" s="165" t="s">
        <v>301</v>
      </c>
      <c r="C96" s="211">
        <v>992</v>
      </c>
      <c r="D96" s="83" t="s">
        <v>133</v>
      </c>
      <c r="E96" s="83" t="s">
        <v>227</v>
      </c>
      <c r="F96" s="84" t="s">
        <v>300</v>
      </c>
      <c r="G96" s="83"/>
      <c r="H96" s="82">
        <v>76.2</v>
      </c>
    </row>
    <row r="97" spans="1:8" ht="210.75" customHeight="1" thickBot="1" x14ac:dyDescent="0.3">
      <c r="A97" s="295"/>
      <c r="B97" s="86" t="s">
        <v>299</v>
      </c>
      <c r="C97" s="211">
        <v>992</v>
      </c>
      <c r="D97" s="83" t="s">
        <v>133</v>
      </c>
      <c r="E97" s="83" t="s">
        <v>227</v>
      </c>
      <c r="F97" s="84" t="s">
        <v>297</v>
      </c>
      <c r="G97" s="117"/>
      <c r="H97" s="82">
        <v>76.2</v>
      </c>
    </row>
    <row r="98" spans="1:8" ht="225.75" thickBot="1" x14ac:dyDescent="0.3">
      <c r="A98" s="246"/>
      <c r="B98" s="86" t="s">
        <v>296</v>
      </c>
      <c r="C98" s="211">
        <v>992</v>
      </c>
      <c r="D98" s="83" t="s">
        <v>133</v>
      </c>
      <c r="E98" s="83" t="s">
        <v>227</v>
      </c>
      <c r="F98" s="96" t="s">
        <v>295</v>
      </c>
      <c r="G98" s="117"/>
      <c r="H98" s="82">
        <v>76.2</v>
      </c>
    </row>
    <row r="99" spans="1:8" ht="36.75" customHeight="1" thickBot="1" x14ac:dyDescent="0.3">
      <c r="A99" s="246"/>
      <c r="B99" s="86" t="s">
        <v>280</v>
      </c>
      <c r="C99" s="211">
        <v>992</v>
      </c>
      <c r="D99" s="83" t="s">
        <v>288</v>
      </c>
      <c r="E99" s="83" t="s">
        <v>227</v>
      </c>
      <c r="F99" s="96" t="s">
        <v>295</v>
      </c>
      <c r="G99" s="117" t="s">
        <v>278</v>
      </c>
      <c r="H99" s="82">
        <v>76.2</v>
      </c>
    </row>
    <row r="100" spans="1:8" ht="178.5" customHeight="1" thickBot="1" x14ac:dyDescent="0.3">
      <c r="A100" s="246"/>
      <c r="B100" s="86" t="s">
        <v>294</v>
      </c>
      <c r="C100" s="211">
        <v>992</v>
      </c>
      <c r="D100" s="83" t="s">
        <v>289</v>
      </c>
      <c r="E100" s="83" t="s">
        <v>227</v>
      </c>
      <c r="F100" s="84" t="s">
        <v>293</v>
      </c>
      <c r="G100" s="83"/>
      <c r="H100" s="82">
        <v>155.80000000000001</v>
      </c>
    </row>
    <row r="101" spans="1:8" ht="207" thickBot="1" x14ac:dyDescent="0.3">
      <c r="A101" s="246"/>
      <c r="B101" s="86" t="s">
        <v>292</v>
      </c>
      <c r="C101" s="211">
        <v>992</v>
      </c>
      <c r="D101" s="83" t="s">
        <v>289</v>
      </c>
      <c r="E101" s="83" t="s">
        <v>227</v>
      </c>
      <c r="F101" s="84" t="s">
        <v>291</v>
      </c>
      <c r="G101" s="83"/>
      <c r="H101" s="82">
        <v>155.80000000000001</v>
      </c>
    </row>
    <row r="102" spans="1:8" ht="207" thickBot="1" x14ac:dyDescent="0.3">
      <c r="A102" s="295"/>
      <c r="B102" s="86" t="s">
        <v>290</v>
      </c>
      <c r="C102" s="211">
        <v>992</v>
      </c>
      <c r="D102" s="83" t="s">
        <v>133</v>
      </c>
      <c r="E102" s="83" t="s">
        <v>227</v>
      </c>
      <c r="F102" s="96" t="s">
        <v>287</v>
      </c>
      <c r="G102" s="83"/>
      <c r="H102" s="82">
        <v>155.80000000000001</v>
      </c>
    </row>
    <row r="103" spans="1:8" ht="19.5" thickBot="1" x14ac:dyDescent="0.3">
      <c r="A103" s="157"/>
      <c r="B103" s="86" t="s">
        <v>280</v>
      </c>
      <c r="C103" s="211">
        <v>992</v>
      </c>
      <c r="D103" s="83" t="s">
        <v>288</v>
      </c>
      <c r="E103" s="83" t="s">
        <v>227</v>
      </c>
      <c r="F103" s="96" t="s">
        <v>287</v>
      </c>
      <c r="G103" s="83" t="s">
        <v>278</v>
      </c>
      <c r="H103" s="82">
        <v>155.80000000000001</v>
      </c>
    </row>
    <row r="104" spans="1:8" ht="207" thickBot="1" x14ac:dyDescent="0.3">
      <c r="A104" s="295"/>
      <c r="B104" s="86" t="s">
        <v>286</v>
      </c>
      <c r="C104" s="211">
        <v>992</v>
      </c>
      <c r="D104" s="83" t="s">
        <v>133</v>
      </c>
      <c r="E104" s="83" t="s">
        <v>227</v>
      </c>
      <c r="F104" s="84" t="s">
        <v>285</v>
      </c>
      <c r="G104" s="83"/>
      <c r="H104" s="82">
        <v>187.8</v>
      </c>
    </row>
    <row r="105" spans="1:8" ht="214.5" customHeight="1" thickBot="1" x14ac:dyDescent="0.3">
      <c r="A105" s="295"/>
      <c r="B105" s="86" t="s">
        <v>284</v>
      </c>
      <c r="C105" s="211">
        <v>992</v>
      </c>
      <c r="D105" s="83" t="s">
        <v>133</v>
      </c>
      <c r="E105" s="83" t="s">
        <v>227</v>
      </c>
      <c r="F105" s="84" t="s">
        <v>283</v>
      </c>
      <c r="G105" s="83"/>
      <c r="H105" s="82">
        <v>187.8</v>
      </c>
    </row>
    <row r="106" spans="1:8" ht="230.25" customHeight="1" thickBot="1" x14ac:dyDescent="0.3">
      <c r="A106" s="295"/>
      <c r="B106" s="86" t="s">
        <v>282</v>
      </c>
      <c r="C106" s="211">
        <v>992</v>
      </c>
      <c r="D106" s="83" t="s">
        <v>133</v>
      </c>
      <c r="E106" s="83" t="s">
        <v>227</v>
      </c>
      <c r="F106" s="96" t="s">
        <v>279</v>
      </c>
      <c r="G106" s="83"/>
      <c r="H106" s="82">
        <v>187.8</v>
      </c>
    </row>
    <row r="107" spans="1:8" ht="30" customHeight="1" thickBot="1" x14ac:dyDescent="0.3">
      <c r="A107" s="295"/>
      <c r="B107" s="86" t="s">
        <v>280</v>
      </c>
      <c r="C107" s="211">
        <v>992</v>
      </c>
      <c r="D107" s="83" t="s">
        <v>133</v>
      </c>
      <c r="E107" s="83" t="s">
        <v>227</v>
      </c>
      <c r="F107" s="96" t="s">
        <v>279</v>
      </c>
      <c r="G107" s="83" t="s">
        <v>278</v>
      </c>
      <c r="H107" s="82">
        <v>187.8</v>
      </c>
    </row>
    <row r="108" spans="1:8" ht="169.5" customHeight="1" thickBot="1" x14ac:dyDescent="0.3">
      <c r="A108" s="318"/>
      <c r="B108" s="86" t="s">
        <v>277</v>
      </c>
      <c r="C108" s="211">
        <v>992</v>
      </c>
      <c r="D108" s="83" t="s">
        <v>133</v>
      </c>
      <c r="E108" s="83" t="s">
        <v>227</v>
      </c>
      <c r="F108" s="84" t="s">
        <v>276</v>
      </c>
      <c r="G108" s="83"/>
      <c r="H108" s="82">
        <v>506.9</v>
      </c>
    </row>
    <row r="109" spans="1:8" ht="177" customHeight="1" thickBot="1" x14ac:dyDescent="0.3">
      <c r="A109" s="246"/>
      <c r="B109" s="86" t="s">
        <v>275</v>
      </c>
      <c r="C109" s="211">
        <v>992</v>
      </c>
      <c r="D109" s="83" t="s">
        <v>133</v>
      </c>
      <c r="E109" s="83" t="s">
        <v>227</v>
      </c>
      <c r="F109" s="84" t="s">
        <v>274</v>
      </c>
      <c r="G109" s="83"/>
      <c r="H109" s="82">
        <v>506.9</v>
      </c>
    </row>
    <row r="110" spans="1:8" ht="179.25" customHeight="1" thickBot="1" x14ac:dyDescent="0.3">
      <c r="A110" s="246"/>
      <c r="B110" s="86" t="s">
        <v>272</v>
      </c>
      <c r="C110" s="211">
        <v>992</v>
      </c>
      <c r="D110" s="83" t="s">
        <v>133</v>
      </c>
      <c r="E110" s="83" t="s">
        <v>227</v>
      </c>
      <c r="F110" s="84" t="s">
        <v>496</v>
      </c>
      <c r="G110" s="83"/>
      <c r="H110" s="82">
        <v>506.9</v>
      </c>
    </row>
    <row r="111" spans="1:8" ht="91.5" customHeight="1" x14ac:dyDescent="0.25">
      <c r="A111" s="381"/>
      <c r="B111" s="414" t="s">
        <v>123</v>
      </c>
      <c r="C111" s="415">
        <v>992</v>
      </c>
      <c r="D111" s="416" t="s">
        <v>133</v>
      </c>
      <c r="E111" s="416" t="s">
        <v>227</v>
      </c>
      <c r="F111" s="417" t="s">
        <v>496</v>
      </c>
      <c r="G111" s="416" t="s">
        <v>120</v>
      </c>
      <c r="H111" s="418">
        <v>506.9</v>
      </c>
    </row>
    <row r="112" spans="1:8" ht="77.25" customHeight="1" thickBot="1" x14ac:dyDescent="0.3">
      <c r="A112" s="400"/>
      <c r="B112" s="86" t="s">
        <v>534</v>
      </c>
      <c r="C112" s="411">
        <v>992</v>
      </c>
      <c r="D112" s="83" t="s">
        <v>133</v>
      </c>
      <c r="E112" s="83" t="s">
        <v>227</v>
      </c>
      <c r="F112" s="84" t="s">
        <v>531</v>
      </c>
      <c r="G112" s="412"/>
      <c r="H112" s="413">
        <v>948.6</v>
      </c>
    </row>
    <row r="113" spans="1:9" ht="129" customHeight="1" thickBot="1" x14ac:dyDescent="0.3">
      <c r="A113" s="400"/>
      <c r="B113" s="86" t="s">
        <v>535</v>
      </c>
      <c r="C113" s="401">
        <v>992</v>
      </c>
      <c r="D113" s="83" t="s">
        <v>133</v>
      </c>
      <c r="E113" s="83" t="s">
        <v>227</v>
      </c>
      <c r="F113" s="84" t="s">
        <v>532</v>
      </c>
      <c r="G113" s="97"/>
      <c r="H113" s="91">
        <v>948.6</v>
      </c>
    </row>
    <row r="114" spans="1:9" ht="76.5" customHeight="1" thickBot="1" x14ac:dyDescent="0.3">
      <c r="A114" s="400"/>
      <c r="B114" s="86" t="s">
        <v>537</v>
      </c>
      <c r="C114" s="401">
        <v>992</v>
      </c>
      <c r="D114" s="83" t="s">
        <v>133</v>
      </c>
      <c r="E114" s="83" t="s">
        <v>227</v>
      </c>
      <c r="F114" s="84" t="s">
        <v>533</v>
      </c>
      <c r="G114" s="97"/>
      <c r="H114" s="91">
        <v>948.6</v>
      </c>
    </row>
    <row r="115" spans="1:9" ht="72.75" customHeight="1" thickBot="1" x14ac:dyDescent="0.3">
      <c r="A115" s="400"/>
      <c r="B115" s="86" t="s">
        <v>123</v>
      </c>
      <c r="C115" s="401">
        <v>992</v>
      </c>
      <c r="D115" s="83" t="s">
        <v>133</v>
      </c>
      <c r="E115" s="83" t="s">
        <v>227</v>
      </c>
      <c r="F115" s="84" t="s">
        <v>533</v>
      </c>
      <c r="G115" s="97" t="s">
        <v>120</v>
      </c>
      <c r="H115" s="91">
        <v>948.6</v>
      </c>
    </row>
    <row r="116" spans="1:9" ht="51" customHeight="1" x14ac:dyDescent="0.25">
      <c r="A116" s="382"/>
      <c r="B116" s="85" t="s">
        <v>514</v>
      </c>
      <c r="C116" s="382">
        <v>992</v>
      </c>
      <c r="D116" s="93" t="s">
        <v>133</v>
      </c>
      <c r="E116" s="93" t="s">
        <v>227</v>
      </c>
      <c r="F116" s="141" t="s">
        <v>515</v>
      </c>
      <c r="G116" s="384"/>
      <c r="H116" s="91">
        <v>1046.5</v>
      </c>
    </row>
    <row r="117" spans="1:9" ht="136.5" customHeight="1" thickBot="1" x14ac:dyDescent="0.3">
      <c r="A117" s="382"/>
      <c r="B117" s="165" t="s">
        <v>516</v>
      </c>
      <c r="C117" s="396">
        <v>992</v>
      </c>
      <c r="D117" s="164" t="s">
        <v>133</v>
      </c>
      <c r="E117" s="164" t="s">
        <v>227</v>
      </c>
      <c r="F117" s="164" t="s">
        <v>517</v>
      </c>
      <c r="G117" s="383"/>
      <c r="H117" s="82">
        <v>1046.5</v>
      </c>
    </row>
    <row r="118" spans="1:9" ht="67.5" customHeight="1" thickBot="1" x14ac:dyDescent="0.3">
      <c r="A118" s="382"/>
      <c r="B118" s="165" t="s">
        <v>123</v>
      </c>
      <c r="C118" s="397">
        <v>992</v>
      </c>
      <c r="D118" s="84" t="s">
        <v>133</v>
      </c>
      <c r="E118" s="83" t="s">
        <v>227</v>
      </c>
      <c r="F118" s="164" t="s">
        <v>517</v>
      </c>
      <c r="G118" s="383"/>
      <c r="H118" s="82">
        <v>1046.5</v>
      </c>
    </row>
    <row r="119" spans="1:9" ht="42.75" customHeight="1" thickBot="1" x14ac:dyDescent="0.3">
      <c r="A119" s="249"/>
      <c r="B119" s="145" t="s">
        <v>39</v>
      </c>
      <c r="C119" s="248">
        <v>992</v>
      </c>
      <c r="D119" s="144" t="s">
        <v>133</v>
      </c>
      <c r="E119" s="144">
        <v>10</v>
      </c>
      <c r="F119" s="144"/>
      <c r="G119" s="144"/>
      <c r="H119" s="143">
        <v>70</v>
      </c>
    </row>
    <row r="120" spans="1:9" ht="87" customHeight="1" thickBot="1" x14ac:dyDescent="0.3">
      <c r="A120" s="246"/>
      <c r="B120" s="165" t="s">
        <v>271</v>
      </c>
      <c r="C120" s="250">
        <v>992</v>
      </c>
      <c r="D120" s="164" t="s">
        <v>133</v>
      </c>
      <c r="E120" s="164" t="s">
        <v>134</v>
      </c>
      <c r="F120" s="164" t="s">
        <v>270</v>
      </c>
      <c r="G120" s="164"/>
      <c r="H120" s="121">
        <v>70</v>
      </c>
    </row>
    <row r="121" spans="1:9" ht="169.5" thickBot="1" x14ac:dyDescent="0.3">
      <c r="A121" s="246"/>
      <c r="B121" s="86" t="s">
        <v>269</v>
      </c>
      <c r="C121" s="211">
        <v>992</v>
      </c>
      <c r="D121" s="84" t="s">
        <v>133</v>
      </c>
      <c r="E121" s="83">
        <v>10</v>
      </c>
      <c r="F121" s="84" t="s">
        <v>268</v>
      </c>
      <c r="G121" s="83"/>
      <c r="H121" s="121">
        <v>70</v>
      </c>
    </row>
    <row r="122" spans="1:9" ht="188.25" thickBot="1" x14ac:dyDescent="0.3">
      <c r="A122" s="246"/>
      <c r="B122" s="86" t="s">
        <v>267</v>
      </c>
      <c r="C122" s="211">
        <v>992</v>
      </c>
      <c r="D122" s="83" t="s">
        <v>133</v>
      </c>
      <c r="E122" s="83">
        <v>10</v>
      </c>
      <c r="F122" s="84" t="s">
        <v>266</v>
      </c>
      <c r="G122" s="83"/>
      <c r="H122" s="121">
        <v>70</v>
      </c>
    </row>
    <row r="123" spans="1:9" ht="188.25" thickBot="1" x14ac:dyDescent="0.3">
      <c r="A123" s="246"/>
      <c r="B123" s="86" t="s">
        <v>265</v>
      </c>
      <c r="C123" s="211">
        <v>992</v>
      </c>
      <c r="D123" s="83" t="s">
        <v>133</v>
      </c>
      <c r="E123" s="83" t="s">
        <v>134</v>
      </c>
      <c r="F123" s="84" t="s">
        <v>264</v>
      </c>
      <c r="G123" s="83"/>
      <c r="H123" s="121">
        <v>70</v>
      </c>
    </row>
    <row r="124" spans="1:9" ht="57" thickBot="1" x14ac:dyDescent="0.3">
      <c r="A124" s="246"/>
      <c r="B124" s="86" t="s">
        <v>123</v>
      </c>
      <c r="C124" s="211">
        <v>992</v>
      </c>
      <c r="D124" s="83" t="s">
        <v>133</v>
      </c>
      <c r="E124" s="83">
        <v>10</v>
      </c>
      <c r="F124" s="84" t="s">
        <v>264</v>
      </c>
      <c r="G124" s="83" t="s">
        <v>120</v>
      </c>
      <c r="H124" s="121">
        <v>70</v>
      </c>
    </row>
    <row r="125" spans="1:9" ht="76.5" customHeight="1" thickBot="1" x14ac:dyDescent="0.3">
      <c r="A125" s="249"/>
      <c r="B125" s="145" t="s">
        <v>40</v>
      </c>
      <c r="C125" s="248">
        <v>992</v>
      </c>
      <c r="D125" s="144" t="s">
        <v>133</v>
      </c>
      <c r="E125" s="144">
        <v>14</v>
      </c>
      <c r="F125" s="144"/>
      <c r="G125" s="144"/>
      <c r="H125" s="143">
        <v>45</v>
      </c>
    </row>
    <row r="126" spans="1:9" ht="114" customHeight="1" thickBot="1" x14ac:dyDescent="0.3">
      <c r="A126" s="246"/>
      <c r="B126" s="86" t="s">
        <v>263</v>
      </c>
      <c r="C126" s="211">
        <v>992</v>
      </c>
      <c r="D126" s="83" t="s">
        <v>133</v>
      </c>
      <c r="E126" s="83">
        <v>14</v>
      </c>
      <c r="F126" s="84" t="s">
        <v>262</v>
      </c>
      <c r="G126" s="83"/>
      <c r="H126" s="82">
        <v>10</v>
      </c>
      <c r="I126" s="161"/>
    </row>
    <row r="127" spans="1:9" ht="129.75" customHeight="1" thickBot="1" x14ac:dyDescent="0.3">
      <c r="A127" s="246"/>
      <c r="B127" s="86" t="s">
        <v>261</v>
      </c>
      <c r="C127" s="211">
        <v>992</v>
      </c>
      <c r="D127" s="83" t="s">
        <v>133</v>
      </c>
      <c r="E127" s="83">
        <v>14</v>
      </c>
      <c r="F127" s="84" t="s">
        <v>260</v>
      </c>
      <c r="G127" s="83"/>
      <c r="H127" s="82">
        <v>10</v>
      </c>
    </row>
    <row r="128" spans="1:9" ht="120.75" customHeight="1" thickBot="1" x14ac:dyDescent="0.3">
      <c r="A128" s="157"/>
      <c r="B128" s="86" t="s">
        <v>259</v>
      </c>
      <c r="C128" s="211">
        <v>992</v>
      </c>
      <c r="D128" s="83" t="s">
        <v>133</v>
      </c>
      <c r="E128" s="83" t="s">
        <v>246</v>
      </c>
      <c r="F128" s="84" t="s">
        <v>258</v>
      </c>
      <c r="G128" s="83"/>
      <c r="H128" s="82">
        <v>10</v>
      </c>
    </row>
    <row r="129" spans="1:9" ht="81" customHeight="1" thickBot="1" x14ac:dyDescent="0.3">
      <c r="A129" s="163"/>
      <c r="B129" s="86" t="s">
        <v>123</v>
      </c>
      <c r="C129" s="211">
        <v>992</v>
      </c>
      <c r="D129" s="83" t="s">
        <v>133</v>
      </c>
      <c r="E129" s="83">
        <v>14</v>
      </c>
      <c r="F129" s="84" t="s">
        <v>258</v>
      </c>
      <c r="G129" s="83" t="s">
        <v>120</v>
      </c>
      <c r="H129" s="82">
        <v>10</v>
      </c>
    </row>
    <row r="130" spans="1:9" s="161" customFormat="1" ht="156" customHeight="1" thickBot="1" x14ac:dyDescent="0.3">
      <c r="A130" s="246"/>
      <c r="B130" s="86" t="s">
        <v>257</v>
      </c>
      <c r="C130" s="211">
        <v>992</v>
      </c>
      <c r="D130" s="83" t="s">
        <v>133</v>
      </c>
      <c r="E130" s="83">
        <v>14</v>
      </c>
      <c r="F130" s="84" t="s">
        <v>256</v>
      </c>
      <c r="G130" s="83"/>
      <c r="H130" s="82">
        <v>25</v>
      </c>
      <c r="I130"/>
    </row>
    <row r="131" spans="1:9" ht="189" customHeight="1" thickBot="1" x14ac:dyDescent="0.3">
      <c r="A131" s="246"/>
      <c r="B131" s="86" t="s">
        <v>255</v>
      </c>
      <c r="C131" s="211">
        <v>992</v>
      </c>
      <c r="D131" s="83" t="s">
        <v>133</v>
      </c>
      <c r="E131" s="83">
        <v>14</v>
      </c>
      <c r="F131" s="84" t="s">
        <v>254</v>
      </c>
      <c r="G131" s="83"/>
      <c r="H131" s="82">
        <v>25</v>
      </c>
    </row>
    <row r="132" spans="1:9" ht="182.25" customHeight="1" thickBot="1" x14ac:dyDescent="0.3">
      <c r="A132" s="246"/>
      <c r="B132" s="86" t="s">
        <v>253</v>
      </c>
      <c r="C132" s="211">
        <v>992</v>
      </c>
      <c r="D132" s="83" t="s">
        <v>133</v>
      </c>
      <c r="E132" s="83" t="s">
        <v>246</v>
      </c>
      <c r="F132" s="84" t="s">
        <v>252</v>
      </c>
      <c r="G132" s="83"/>
      <c r="H132" s="82">
        <v>25</v>
      </c>
    </row>
    <row r="133" spans="1:9" ht="69.75" customHeight="1" thickBot="1" x14ac:dyDescent="0.3">
      <c r="A133" s="246"/>
      <c r="B133" s="86" t="s">
        <v>123</v>
      </c>
      <c r="C133" s="211">
        <v>992</v>
      </c>
      <c r="D133" s="83" t="s">
        <v>133</v>
      </c>
      <c r="E133" s="83">
        <v>14</v>
      </c>
      <c r="F133" s="84" t="s">
        <v>252</v>
      </c>
      <c r="G133" s="83" t="s">
        <v>120</v>
      </c>
      <c r="H133" s="82">
        <v>25</v>
      </c>
    </row>
    <row r="134" spans="1:9" ht="90.75" customHeight="1" thickBot="1" x14ac:dyDescent="0.3">
      <c r="A134" s="157"/>
      <c r="B134" s="86" t="s">
        <v>251</v>
      </c>
      <c r="C134" s="211">
        <v>992</v>
      </c>
      <c r="D134" s="83" t="s">
        <v>133</v>
      </c>
      <c r="E134" s="83">
        <v>14</v>
      </c>
      <c r="F134" s="84" t="s">
        <v>250</v>
      </c>
      <c r="G134" s="83"/>
      <c r="H134" s="82">
        <v>10</v>
      </c>
    </row>
    <row r="135" spans="1:9" ht="88.5" customHeight="1" thickBot="1" x14ac:dyDescent="0.3">
      <c r="A135" s="246"/>
      <c r="B135" s="86" t="s">
        <v>249</v>
      </c>
      <c r="C135" s="211">
        <v>992</v>
      </c>
      <c r="D135" s="83" t="s">
        <v>133</v>
      </c>
      <c r="E135" s="83">
        <v>14</v>
      </c>
      <c r="F135" s="84" t="s">
        <v>248</v>
      </c>
      <c r="G135" s="83"/>
      <c r="H135" s="82">
        <v>10</v>
      </c>
    </row>
    <row r="136" spans="1:9" ht="94.5" thickBot="1" x14ac:dyDescent="0.3">
      <c r="A136" s="246"/>
      <c r="B136" s="86" t="s">
        <v>247</v>
      </c>
      <c r="C136" s="211">
        <v>992</v>
      </c>
      <c r="D136" s="83" t="s">
        <v>133</v>
      </c>
      <c r="E136" s="83">
        <v>14</v>
      </c>
      <c r="F136" s="84" t="s">
        <v>245</v>
      </c>
      <c r="G136" s="83"/>
      <c r="H136" s="82">
        <v>10</v>
      </c>
    </row>
    <row r="137" spans="1:9" ht="66" customHeight="1" thickBot="1" x14ac:dyDescent="0.3">
      <c r="A137" s="246"/>
      <c r="B137" s="86" t="s">
        <v>123</v>
      </c>
      <c r="C137" s="211">
        <v>992</v>
      </c>
      <c r="D137" s="83" t="s">
        <v>133</v>
      </c>
      <c r="E137" s="83" t="s">
        <v>246</v>
      </c>
      <c r="F137" s="84" t="s">
        <v>245</v>
      </c>
      <c r="G137" s="83" t="s">
        <v>120</v>
      </c>
      <c r="H137" s="82">
        <v>10</v>
      </c>
    </row>
    <row r="138" spans="1:9" ht="30.75" customHeight="1" thickBot="1" x14ac:dyDescent="0.3">
      <c r="A138" s="295" t="s">
        <v>41</v>
      </c>
      <c r="B138" s="159" t="s">
        <v>42</v>
      </c>
      <c r="C138" s="199">
        <v>992</v>
      </c>
      <c r="D138" s="112" t="s">
        <v>219</v>
      </c>
      <c r="E138" s="112"/>
      <c r="F138" s="113"/>
      <c r="G138" s="112"/>
      <c r="H138" s="111">
        <f>H139+H144+H154</f>
        <v>39573.800000000003</v>
      </c>
    </row>
    <row r="139" spans="1:9" ht="19.5" thickBot="1" x14ac:dyDescent="0.3">
      <c r="A139" s="249"/>
      <c r="B139" s="90" t="s">
        <v>43</v>
      </c>
      <c r="C139" s="212">
        <v>992</v>
      </c>
      <c r="D139" s="89" t="s">
        <v>219</v>
      </c>
      <c r="E139" s="89" t="s">
        <v>191</v>
      </c>
      <c r="F139" s="89"/>
      <c r="G139" s="89"/>
      <c r="H139" s="88">
        <f>H143</f>
        <v>10</v>
      </c>
    </row>
    <row r="140" spans="1:9" ht="79.5" customHeight="1" thickBot="1" x14ac:dyDescent="0.3">
      <c r="A140" s="246"/>
      <c r="B140" s="86" t="s">
        <v>244</v>
      </c>
      <c r="C140" s="211">
        <v>992</v>
      </c>
      <c r="D140" s="83" t="s">
        <v>219</v>
      </c>
      <c r="E140" s="83" t="s">
        <v>191</v>
      </c>
      <c r="F140" s="84" t="s">
        <v>243</v>
      </c>
      <c r="G140" s="83"/>
      <c r="H140" s="82">
        <v>10</v>
      </c>
    </row>
    <row r="141" spans="1:9" ht="104.25" customHeight="1" thickBot="1" x14ac:dyDescent="0.3">
      <c r="A141" s="246"/>
      <c r="B141" s="86" t="s">
        <v>242</v>
      </c>
      <c r="C141" s="211">
        <v>992</v>
      </c>
      <c r="D141" s="83" t="s">
        <v>219</v>
      </c>
      <c r="E141" s="83" t="s">
        <v>191</v>
      </c>
      <c r="F141" s="84" t="s">
        <v>241</v>
      </c>
      <c r="G141" s="83"/>
      <c r="H141" s="82">
        <v>10</v>
      </c>
    </row>
    <row r="142" spans="1:9" ht="104.25" customHeight="1" thickBot="1" x14ac:dyDescent="0.3">
      <c r="A142" s="246"/>
      <c r="B142" s="86" t="s">
        <v>240</v>
      </c>
      <c r="C142" s="211">
        <v>992</v>
      </c>
      <c r="D142" s="83" t="s">
        <v>219</v>
      </c>
      <c r="E142" s="83" t="s">
        <v>191</v>
      </c>
      <c r="F142" s="84" t="s">
        <v>239</v>
      </c>
      <c r="G142" s="83"/>
      <c r="H142" s="82">
        <v>10</v>
      </c>
    </row>
    <row r="143" spans="1:9" ht="64.5" customHeight="1" thickBot="1" x14ac:dyDescent="0.3">
      <c r="A143" s="246"/>
      <c r="B143" s="86" t="s">
        <v>123</v>
      </c>
      <c r="C143" s="211">
        <v>992</v>
      </c>
      <c r="D143" s="83" t="s">
        <v>219</v>
      </c>
      <c r="E143" s="83" t="s">
        <v>191</v>
      </c>
      <c r="F143" s="84" t="s">
        <v>239</v>
      </c>
      <c r="G143" s="83" t="s">
        <v>120</v>
      </c>
      <c r="H143" s="82">
        <v>10</v>
      </c>
    </row>
    <row r="144" spans="1:9" ht="34.5" customHeight="1" thickBot="1" x14ac:dyDescent="0.3">
      <c r="A144" s="249"/>
      <c r="B144" s="90" t="s">
        <v>44</v>
      </c>
      <c r="C144" s="212">
        <v>992</v>
      </c>
      <c r="D144" s="89" t="s">
        <v>219</v>
      </c>
      <c r="E144" s="89" t="s">
        <v>227</v>
      </c>
      <c r="F144" s="89"/>
      <c r="G144" s="89"/>
      <c r="H144" s="88">
        <f>H148+H152+H153</f>
        <v>39553.800000000003</v>
      </c>
    </row>
    <row r="145" spans="1:8" ht="151.5" customHeight="1" thickBot="1" x14ac:dyDescent="0.3">
      <c r="A145" s="246"/>
      <c r="B145" s="86" t="s">
        <v>238</v>
      </c>
      <c r="C145" s="211">
        <v>992</v>
      </c>
      <c r="D145" s="83" t="s">
        <v>219</v>
      </c>
      <c r="E145" s="83" t="s">
        <v>227</v>
      </c>
      <c r="F145" s="84" t="s">
        <v>237</v>
      </c>
      <c r="G145" s="83"/>
      <c r="H145" s="82">
        <v>300</v>
      </c>
    </row>
    <row r="146" spans="1:8" ht="160.5" customHeight="1" thickBot="1" x14ac:dyDescent="0.3">
      <c r="A146" s="246"/>
      <c r="B146" s="86" t="s">
        <v>236</v>
      </c>
      <c r="C146" s="211">
        <v>992</v>
      </c>
      <c r="D146" s="83" t="s">
        <v>219</v>
      </c>
      <c r="E146" s="83" t="s">
        <v>227</v>
      </c>
      <c r="F146" s="84" t="s">
        <v>235</v>
      </c>
      <c r="G146" s="83"/>
      <c r="H146" s="82">
        <v>300</v>
      </c>
    </row>
    <row r="147" spans="1:8" ht="169.5" thickBot="1" x14ac:dyDescent="0.3">
      <c r="A147" s="295"/>
      <c r="B147" s="86" t="s">
        <v>234</v>
      </c>
      <c r="C147" s="211">
        <v>992</v>
      </c>
      <c r="D147" s="83" t="s">
        <v>219</v>
      </c>
      <c r="E147" s="83" t="s">
        <v>227</v>
      </c>
      <c r="F147" s="84" t="s">
        <v>233</v>
      </c>
      <c r="G147" s="83"/>
      <c r="H147" s="82">
        <v>300</v>
      </c>
    </row>
    <row r="148" spans="1:8" ht="57" thickBot="1" x14ac:dyDescent="0.3">
      <c r="A148" s="163"/>
      <c r="B148" s="86" t="s">
        <v>123</v>
      </c>
      <c r="C148" s="211">
        <v>992</v>
      </c>
      <c r="D148" s="83" t="s">
        <v>219</v>
      </c>
      <c r="E148" s="83" t="s">
        <v>227</v>
      </c>
      <c r="F148" s="84" t="s">
        <v>233</v>
      </c>
      <c r="G148" s="83" t="s">
        <v>120</v>
      </c>
      <c r="H148" s="82">
        <v>300</v>
      </c>
    </row>
    <row r="149" spans="1:8" ht="102" customHeight="1" thickBot="1" x14ac:dyDescent="0.3">
      <c r="A149" s="246"/>
      <c r="B149" s="120" t="s">
        <v>232</v>
      </c>
      <c r="C149" s="83" t="s">
        <v>405</v>
      </c>
      <c r="D149" s="83" t="s">
        <v>219</v>
      </c>
      <c r="E149" s="83" t="s">
        <v>227</v>
      </c>
      <c r="F149" s="84" t="s">
        <v>231</v>
      </c>
      <c r="G149" s="83"/>
      <c r="H149" s="82">
        <v>266.5</v>
      </c>
    </row>
    <row r="150" spans="1:8" ht="113.25" thickBot="1" x14ac:dyDescent="0.3">
      <c r="A150" s="246"/>
      <c r="B150" s="120" t="s">
        <v>230</v>
      </c>
      <c r="C150" s="211">
        <v>992</v>
      </c>
      <c r="D150" s="83" t="s">
        <v>219</v>
      </c>
      <c r="E150" s="83" t="s">
        <v>227</v>
      </c>
      <c r="F150" s="84" t="s">
        <v>229</v>
      </c>
      <c r="G150" s="83"/>
      <c r="H150" s="82">
        <v>266.5</v>
      </c>
    </row>
    <row r="151" spans="1:8" ht="99.75" customHeight="1" thickBot="1" x14ac:dyDescent="0.3">
      <c r="A151" s="246"/>
      <c r="B151" s="120" t="s">
        <v>228</v>
      </c>
      <c r="C151" s="211">
        <v>992</v>
      </c>
      <c r="D151" s="83" t="s">
        <v>219</v>
      </c>
      <c r="E151" s="83" t="s">
        <v>227</v>
      </c>
      <c r="F151" s="84" t="s">
        <v>226</v>
      </c>
      <c r="G151" s="83"/>
      <c r="H151" s="82">
        <v>266.5</v>
      </c>
    </row>
    <row r="152" spans="1:8" ht="72" customHeight="1" thickBot="1" x14ac:dyDescent="0.3">
      <c r="A152" s="246"/>
      <c r="B152" s="86" t="s">
        <v>123</v>
      </c>
      <c r="C152" s="211">
        <v>992</v>
      </c>
      <c r="D152" s="83" t="s">
        <v>219</v>
      </c>
      <c r="E152" s="83" t="s">
        <v>227</v>
      </c>
      <c r="F152" s="84" t="s">
        <v>226</v>
      </c>
      <c r="G152" s="83" t="s">
        <v>120</v>
      </c>
      <c r="H152" s="82">
        <v>266.5</v>
      </c>
    </row>
    <row r="153" spans="1:8" ht="173.25" customHeight="1" thickBot="1" x14ac:dyDescent="0.3">
      <c r="A153" s="246"/>
      <c r="B153" s="86" t="s">
        <v>523</v>
      </c>
      <c r="C153" s="211">
        <v>992</v>
      </c>
      <c r="D153" s="83" t="s">
        <v>219</v>
      </c>
      <c r="E153" s="83" t="s">
        <v>227</v>
      </c>
      <c r="F153" s="84" t="s">
        <v>522</v>
      </c>
      <c r="G153" s="83" t="s">
        <v>120</v>
      </c>
      <c r="H153" s="82">
        <v>38987.300000000003</v>
      </c>
    </row>
    <row r="154" spans="1:8" ht="38.25" thickBot="1" x14ac:dyDescent="0.3">
      <c r="A154" s="249"/>
      <c r="B154" s="90" t="s">
        <v>45</v>
      </c>
      <c r="C154" s="212">
        <v>992</v>
      </c>
      <c r="D154" s="89" t="s">
        <v>219</v>
      </c>
      <c r="E154" s="89">
        <v>12</v>
      </c>
      <c r="F154" s="89"/>
      <c r="G154" s="89"/>
      <c r="H154" s="160">
        <v>10</v>
      </c>
    </row>
    <row r="155" spans="1:8" ht="94.5" thickBot="1" x14ac:dyDescent="0.3">
      <c r="A155" s="246"/>
      <c r="B155" s="86" t="s">
        <v>225</v>
      </c>
      <c r="C155" s="211">
        <v>992</v>
      </c>
      <c r="D155" s="83" t="s">
        <v>219</v>
      </c>
      <c r="E155" s="83">
        <v>12</v>
      </c>
      <c r="F155" s="84" t="s">
        <v>224</v>
      </c>
      <c r="G155" s="83"/>
      <c r="H155" s="82">
        <v>10</v>
      </c>
    </row>
    <row r="156" spans="1:8" ht="113.25" thickBot="1" x14ac:dyDescent="0.3">
      <c r="A156" s="246"/>
      <c r="B156" s="86" t="s">
        <v>223</v>
      </c>
      <c r="C156" s="211">
        <v>992</v>
      </c>
      <c r="D156" s="83" t="s">
        <v>219</v>
      </c>
      <c r="E156" s="83" t="s">
        <v>222</v>
      </c>
      <c r="F156" s="84" t="s">
        <v>221</v>
      </c>
      <c r="G156" s="83"/>
      <c r="H156" s="82">
        <v>10</v>
      </c>
    </row>
    <row r="157" spans="1:8" ht="112.5" customHeight="1" thickBot="1" x14ac:dyDescent="0.3">
      <c r="A157" s="246"/>
      <c r="B157" s="86" t="s">
        <v>220</v>
      </c>
      <c r="C157" s="211">
        <v>992</v>
      </c>
      <c r="D157" s="83" t="s">
        <v>219</v>
      </c>
      <c r="E157" s="83">
        <v>12</v>
      </c>
      <c r="F157" s="84" t="s">
        <v>218</v>
      </c>
      <c r="G157" s="83"/>
      <c r="H157" s="82">
        <v>10</v>
      </c>
    </row>
    <row r="158" spans="1:8" ht="67.5" customHeight="1" thickBot="1" x14ac:dyDescent="0.3">
      <c r="A158" s="246"/>
      <c r="B158" s="86" t="s">
        <v>123</v>
      </c>
      <c r="C158" s="211">
        <v>992</v>
      </c>
      <c r="D158" s="83" t="s">
        <v>219</v>
      </c>
      <c r="E158" s="83">
        <v>12</v>
      </c>
      <c r="F158" s="84" t="s">
        <v>218</v>
      </c>
      <c r="G158" s="83" t="s">
        <v>120</v>
      </c>
      <c r="H158" s="82">
        <v>10</v>
      </c>
    </row>
    <row r="159" spans="1:8" ht="25.5" customHeight="1" thickBot="1" x14ac:dyDescent="0.3">
      <c r="A159" s="295" t="s">
        <v>46</v>
      </c>
      <c r="B159" s="159" t="s">
        <v>47</v>
      </c>
      <c r="C159" s="199">
        <v>992</v>
      </c>
      <c r="D159" s="112" t="s">
        <v>191</v>
      </c>
      <c r="E159" s="158"/>
      <c r="F159" s="113"/>
      <c r="G159" s="112"/>
      <c r="H159" s="111">
        <f>H160+H167</f>
        <v>4359.3999999999996</v>
      </c>
    </row>
    <row r="160" spans="1:8" ht="41.25" customHeight="1" thickBot="1" x14ac:dyDescent="0.3">
      <c r="A160" s="249"/>
      <c r="B160" s="90" t="s">
        <v>48</v>
      </c>
      <c r="C160" s="212">
        <v>992</v>
      </c>
      <c r="D160" s="89" t="s">
        <v>191</v>
      </c>
      <c r="E160" s="89" t="s">
        <v>215</v>
      </c>
      <c r="F160" s="89"/>
      <c r="G160" s="89"/>
      <c r="H160" s="88">
        <f>H164+H166</f>
        <v>1021.4</v>
      </c>
    </row>
    <row r="161" spans="1:8" ht="94.5" customHeight="1" thickBot="1" x14ac:dyDescent="0.3">
      <c r="A161" s="246"/>
      <c r="B161" s="86" t="s">
        <v>457</v>
      </c>
      <c r="C161" s="211">
        <v>992</v>
      </c>
      <c r="D161" s="83" t="s">
        <v>191</v>
      </c>
      <c r="E161" s="83" t="s">
        <v>215</v>
      </c>
      <c r="F161" s="84" t="s">
        <v>217</v>
      </c>
      <c r="G161" s="83"/>
      <c r="H161" s="121">
        <v>643.9</v>
      </c>
    </row>
    <row r="162" spans="1:8" ht="101.25" customHeight="1" thickBot="1" x14ac:dyDescent="0.3">
      <c r="A162" s="246"/>
      <c r="B162" s="86" t="s">
        <v>458</v>
      </c>
      <c r="C162" s="211">
        <v>992</v>
      </c>
      <c r="D162" s="83" t="s">
        <v>191</v>
      </c>
      <c r="E162" s="83" t="s">
        <v>215</v>
      </c>
      <c r="F162" s="84" t="s">
        <v>216</v>
      </c>
      <c r="G162" s="83"/>
      <c r="H162" s="121">
        <v>643.9</v>
      </c>
    </row>
    <row r="163" spans="1:8" ht="111.75" customHeight="1" thickBot="1" x14ac:dyDescent="0.3">
      <c r="A163" s="163"/>
      <c r="B163" s="86" t="s">
        <v>459</v>
      </c>
      <c r="C163" s="211">
        <v>992</v>
      </c>
      <c r="D163" s="83" t="s">
        <v>191</v>
      </c>
      <c r="E163" s="83" t="s">
        <v>215</v>
      </c>
      <c r="F163" s="84" t="s">
        <v>214</v>
      </c>
      <c r="G163" s="83"/>
      <c r="H163" s="121">
        <v>643.9</v>
      </c>
    </row>
    <row r="164" spans="1:8" ht="70.5" customHeight="1" thickBot="1" x14ac:dyDescent="0.3">
      <c r="A164" s="246"/>
      <c r="B164" s="86" t="s">
        <v>123</v>
      </c>
      <c r="C164" s="211">
        <v>992</v>
      </c>
      <c r="D164" s="83" t="s">
        <v>191</v>
      </c>
      <c r="E164" s="83" t="s">
        <v>215</v>
      </c>
      <c r="F164" s="84" t="s">
        <v>214</v>
      </c>
      <c r="G164" s="83" t="s">
        <v>120</v>
      </c>
      <c r="H164" s="121">
        <v>643.9</v>
      </c>
    </row>
    <row r="165" spans="1:8" ht="132.75" customHeight="1" thickBot="1" x14ac:dyDescent="0.3">
      <c r="A165" s="246"/>
      <c r="B165" s="86" t="s">
        <v>554</v>
      </c>
      <c r="C165" s="211">
        <v>993</v>
      </c>
      <c r="D165" s="83" t="s">
        <v>191</v>
      </c>
      <c r="E165" s="83" t="s">
        <v>215</v>
      </c>
      <c r="F165" s="84" t="s">
        <v>546</v>
      </c>
      <c r="G165" s="83"/>
      <c r="H165" s="121">
        <v>377.5</v>
      </c>
    </row>
    <row r="166" spans="1:8" ht="70.5" customHeight="1" thickBot="1" x14ac:dyDescent="0.3">
      <c r="A166" s="246"/>
      <c r="B166" s="86" t="s">
        <v>123</v>
      </c>
      <c r="C166" s="211">
        <v>992</v>
      </c>
      <c r="D166" s="83" t="s">
        <v>191</v>
      </c>
      <c r="E166" s="83" t="s">
        <v>215</v>
      </c>
      <c r="F166" s="84" t="s">
        <v>547</v>
      </c>
      <c r="G166" s="83" t="s">
        <v>120</v>
      </c>
      <c r="H166" s="121">
        <v>377.5</v>
      </c>
    </row>
    <row r="167" spans="1:8" ht="33" customHeight="1" thickBot="1" x14ac:dyDescent="0.3">
      <c r="A167" s="249"/>
      <c r="B167" s="155" t="s">
        <v>49</v>
      </c>
      <c r="C167" s="248">
        <v>992</v>
      </c>
      <c r="D167" s="144" t="s">
        <v>191</v>
      </c>
      <c r="E167" s="144" t="s">
        <v>133</v>
      </c>
      <c r="F167" s="144"/>
      <c r="G167" s="144"/>
      <c r="H167" s="154">
        <f>H172+H176+H180+H186+H188</f>
        <v>3338</v>
      </c>
    </row>
    <row r="168" spans="1:8" ht="85.5" customHeight="1" thickBot="1" x14ac:dyDescent="0.3">
      <c r="A168" s="246"/>
      <c r="B168" s="247" t="s">
        <v>213</v>
      </c>
      <c r="C168" s="211">
        <v>992</v>
      </c>
      <c r="D168" s="83" t="s">
        <v>191</v>
      </c>
      <c r="E168" s="83" t="s">
        <v>133</v>
      </c>
      <c r="F168" s="84" t="s">
        <v>212</v>
      </c>
      <c r="G168" s="83"/>
      <c r="H168" s="116">
        <f>H172+H176+H180+H186+H188</f>
        <v>3338</v>
      </c>
    </row>
    <row r="169" spans="1:8" ht="144.75" customHeight="1" thickBot="1" x14ac:dyDescent="0.3">
      <c r="A169" s="246"/>
      <c r="B169" s="153" t="s">
        <v>211</v>
      </c>
      <c r="C169" s="211">
        <v>992</v>
      </c>
      <c r="D169" s="83" t="s">
        <v>191</v>
      </c>
      <c r="E169" s="83" t="s">
        <v>133</v>
      </c>
      <c r="F169" s="84" t="s">
        <v>210</v>
      </c>
      <c r="G169" s="83"/>
      <c r="H169" s="116">
        <v>1877</v>
      </c>
    </row>
    <row r="170" spans="1:8" ht="150.75" thickBot="1" x14ac:dyDescent="0.3">
      <c r="A170" s="221"/>
      <c r="B170" s="153" t="s">
        <v>209</v>
      </c>
      <c r="C170" s="211">
        <v>992</v>
      </c>
      <c r="D170" s="83" t="s">
        <v>191</v>
      </c>
      <c r="E170" s="83" t="s">
        <v>133</v>
      </c>
      <c r="F170" s="84" t="s">
        <v>208</v>
      </c>
      <c r="G170" s="83"/>
      <c r="H170" s="116">
        <v>1877</v>
      </c>
    </row>
    <row r="171" spans="1:8" ht="163.5" customHeight="1" thickBot="1" x14ac:dyDescent="0.3">
      <c r="A171" s="245"/>
      <c r="B171" s="153" t="s">
        <v>207</v>
      </c>
      <c r="C171" s="211">
        <v>992</v>
      </c>
      <c r="D171" s="83" t="s">
        <v>191</v>
      </c>
      <c r="E171" s="83" t="s">
        <v>133</v>
      </c>
      <c r="F171" s="84" t="s">
        <v>206</v>
      </c>
      <c r="G171" s="83"/>
      <c r="H171" s="116">
        <v>1877</v>
      </c>
    </row>
    <row r="172" spans="1:8" ht="64.5" customHeight="1" thickBot="1" x14ac:dyDescent="0.3">
      <c r="A172" s="221"/>
      <c r="B172" s="86" t="s">
        <v>123</v>
      </c>
      <c r="C172" s="211">
        <v>992</v>
      </c>
      <c r="D172" s="83" t="s">
        <v>191</v>
      </c>
      <c r="E172" s="83" t="s">
        <v>133</v>
      </c>
      <c r="F172" s="84" t="s">
        <v>206</v>
      </c>
      <c r="G172" s="83" t="s">
        <v>120</v>
      </c>
      <c r="H172" s="116">
        <v>1877</v>
      </c>
    </row>
    <row r="173" spans="1:8" ht="169.5" thickBot="1" x14ac:dyDescent="0.3">
      <c r="A173" s="221"/>
      <c r="B173" s="244" t="s">
        <v>205</v>
      </c>
      <c r="C173" s="211">
        <v>992</v>
      </c>
      <c r="D173" s="83" t="s">
        <v>191</v>
      </c>
      <c r="E173" s="83" t="s">
        <v>133</v>
      </c>
      <c r="F173" s="84" t="s">
        <v>204</v>
      </c>
      <c r="G173" s="83"/>
      <c r="H173" s="116">
        <v>120</v>
      </c>
    </row>
    <row r="174" spans="1:8" ht="171.75" customHeight="1" thickBot="1" x14ac:dyDescent="0.3">
      <c r="A174" s="221"/>
      <c r="B174" s="153" t="s">
        <v>404</v>
      </c>
      <c r="C174" s="211">
        <v>992</v>
      </c>
      <c r="D174" s="83" t="s">
        <v>191</v>
      </c>
      <c r="E174" s="83" t="s">
        <v>133</v>
      </c>
      <c r="F174" s="84" t="s">
        <v>201</v>
      </c>
      <c r="G174" s="83"/>
      <c r="H174" s="116">
        <v>120</v>
      </c>
    </row>
    <row r="175" spans="1:8" ht="188.25" thickBot="1" x14ac:dyDescent="0.3">
      <c r="A175" s="221"/>
      <c r="B175" s="153" t="s">
        <v>200</v>
      </c>
      <c r="C175" s="211">
        <v>992</v>
      </c>
      <c r="D175" s="83" t="s">
        <v>191</v>
      </c>
      <c r="E175" s="83" t="s">
        <v>133</v>
      </c>
      <c r="F175" s="84" t="s">
        <v>199</v>
      </c>
      <c r="G175" s="83"/>
      <c r="H175" s="116">
        <v>120</v>
      </c>
    </row>
    <row r="176" spans="1:8" ht="84" customHeight="1" thickBot="1" x14ac:dyDescent="0.3">
      <c r="A176" s="87"/>
      <c r="B176" s="86" t="s">
        <v>123</v>
      </c>
      <c r="C176" s="211">
        <v>992</v>
      </c>
      <c r="D176" s="83" t="s">
        <v>191</v>
      </c>
      <c r="E176" s="107" t="s">
        <v>133</v>
      </c>
      <c r="F176" s="108" t="s">
        <v>199</v>
      </c>
      <c r="G176" s="107" t="s">
        <v>120</v>
      </c>
      <c r="H176" s="116">
        <v>120</v>
      </c>
    </row>
    <row r="177" spans="1:8" ht="132.75" customHeight="1" thickBot="1" x14ac:dyDescent="0.3">
      <c r="A177" s="221"/>
      <c r="B177" s="153" t="s">
        <v>480</v>
      </c>
      <c r="C177" s="211">
        <v>992</v>
      </c>
      <c r="D177" s="243" t="s">
        <v>191</v>
      </c>
      <c r="E177" s="304" t="s">
        <v>133</v>
      </c>
      <c r="F177" s="305" t="s">
        <v>198</v>
      </c>
      <c r="G177" s="304"/>
      <c r="H177" s="82">
        <v>500</v>
      </c>
    </row>
    <row r="178" spans="1:8" ht="169.5" thickBot="1" x14ac:dyDescent="0.3">
      <c r="A178" s="302"/>
      <c r="B178" s="242" t="s">
        <v>479</v>
      </c>
      <c r="C178" s="302">
        <v>992</v>
      </c>
      <c r="D178" s="304" t="s">
        <v>191</v>
      </c>
      <c r="E178" s="304" t="s">
        <v>133</v>
      </c>
      <c r="F178" s="305" t="s">
        <v>197</v>
      </c>
      <c r="G178" s="304"/>
      <c r="H178" s="82">
        <v>161</v>
      </c>
    </row>
    <row r="179" spans="1:8" ht="169.5" thickBot="1" x14ac:dyDescent="0.3">
      <c r="A179" s="302"/>
      <c r="B179" s="242" t="s">
        <v>476</v>
      </c>
      <c r="C179" s="302">
        <v>992</v>
      </c>
      <c r="D179" s="304" t="s">
        <v>191</v>
      </c>
      <c r="E179" s="304" t="s">
        <v>133</v>
      </c>
      <c r="F179" s="305" t="s">
        <v>196</v>
      </c>
      <c r="G179" s="304"/>
      <c r="H179" s="82">
        <v>161</v>
      </c>
    </row>
    <row r="180" spans="1:8" ht="54" customHeight="1" thickBot="1" x14ac:dyDescent="0.3">
      <c r="A180" s="523"/>
      <c r="B180" s="534" t="s">
        <v>123</v>
      </c>
      <c r="C180" s="533">
        <v>992</v>
      </c>
      <c r="D180" s="528" t="s">
        <v>191</v>
      </c>
      <c r="E180" s="528" t="s">
        <v>133</v>
      </c>
      <c r="F180" s="532" t="s">
        <v>196</v>
      </c>
      <c r="G180" s="528" t="s">
        <v>120</v>
      </c>
      <c r="H180" s="531">
        <v>161</v>
      </c>
    </row>
    <row r="181" spans="1:8" ht="15.75" customHeight="1" thickBot="1" x14ac:dyDescent="0.3">
      <c r="A181" s="524"/>
      <c r="B181" s="534"/>
      <c r="C181" s="533"/>
      <c r="D181" s="528"/>
      <c r="E181" s="528"/>
      <c r="F181" s="532"/>
      <c r="G181" s="528"/>
      <c r="H181" s="531"/>
    </row>
    <row r="182" spans="1:8" ht="19.5" hidden="1" thickBot="1" x14ac:dyDescent="0.3">
      <c r="A182" s="302"/>
      <c r="B182" s="534"/>
      <c r="C182" s="533"/>
      <c r="D182" s="528"/>
      <c r="E182" s="528"/>
      <c r="F182" s="532"/>
      <c r="G182" s="528"/>
      <c r="H182" s="531"/>
    </row>
    <row r="183" spans="1:8" ht="132" hidden="1" thickBot="1" x14ac:dyDescent="0.3">
      <c r="A183" s="302"/>
      <c r="B183" s="303" t="s">
        <v>195</v>
      </c>
      <c r="C183" s="302">
        <v>992</v>
      </c>
      <c r="D183" s="304" t="s">
        <v>191</v>
      </c>
      <c r="E183" s="304" t="s">
        <v>133</v>
      </c>
      <c r="F183" s="305" t="s">
        <v>194</v>
      </c>
      <c r="G183" s="304"/>
      <c r="H183" s="241">
        <v>513</v>
      </c>
    </row>
    <row r="184" spans="1:8" ht="156.75" customHeight="1" thickBot="1" x14ac:dyDescent="0.3">
      <c r="A184" s="302"/>
      <c r="B184" s="303" t="s">
        <v>193</v>
      </c>
      <c r="C184" s="302">
        <v>992</v>
      </c>
      <c r="D184" s="304" t="s">
        <v>191</v>
      </c>
      <c r="E184" s="304" t="s">
        <v>133</v>
      </c>
      <c r="F184" s="305" t="s">
        <v>192</v>
      </c>
      <c r="G184" s="304"/>
      <c r="H184" s="241">
        <v>680</v>
      </c>
    </row>
    <row r="185" spans="1:8" ht="130.5" customHeight="1" thickBot="1" x14ac:dyDescent="0.3">
      <c r="A185" s="302"/>
      <c r="B185" s="423" t="s">
        <v>544</v>
      </c>
      <c r="C185" s="302">
        <v>992</v>
      </c>
      <c r="D185" s="304" t="s">
        <v>191</v>
      </c>
      <c r="E185" s="304" t="s">
        <v>133</v>
      </c>
      <c r="F185" s="421" t="s">
        <v>542</v>
      </c>
      <c r="G185" s="304"/>
      <c r="H185" s="241">
        <v>680</v>
      </c>
    </row>
    <row r="186" spans="1:8" ht="77.25" customHeight="1" thickBot="1" x14ac:dyDescent="0.3">
      <c r="A186" s="302"/>
      <c r="B186" s="149" t="s">
        <v>123</v>
      </c>
      <c r="C186" s="424">
        <v>992</v>
      </c>
      <c r="D186" s="304" t="s">
        <v>191</v>
      </c>
      <c r="E186" s="304" t="s">
        <v>133</v>
      </c>
      <c r="F186" s="421" t="s">
        <v>542</v>
      </c>
      <c r="G186" s="304" t="s">
        <v>120</v>
      </c>
      <c r="H186" s="241">
        <v>680</v>
      </c>
    </row>
    <row r="187" spans="1:8" ht="77.25" customHeight="1" thickBot="1" x14ac:dyDescent="0.3">
      <c r="A187" s="209"/>
      <c r="B187" s="85" t="s">
        <v>543</v>
      </c>
      <c r="C187" s="401">
        <v>992</v>
      </c>
      <c r="D187" s="177" t="s">
        <v>191</v>
      </c>
      <c r="E187" s="420" t="s">
        <v>133</v>
      </c>
      <c r="F187" s="421" t="s">
        <v>541</v>
      </c>
      <c r="G187" s="420"/>
      <c r="H187" s="241">
        <v>500</v>
      </c>
    </row>
    <row r="188" spans="1:8" ht="77.25" customHeight="1" thickBot="1" x14ac:dyDescent="0.3">
      <c r="A188" s="422"/>
      <c r="B188" s="149" t="s">
        <v>123</v>
      </c>
      <c r="C188" s="425">
        <v>992</v>
      </c>
      <c r="D188" s="420" t="s">
        <v>191</v>
      </c>
      <c r="E188" s="420" t="s">
        <v>133</v>
      </c>
      <c r="F188" s="421" t="s">
        <v>541</v>
      </c>
      <c r="G188" s="420" t="s">
        <v>120</v>
      </c>
      <c r="H188" s="241">
        <v>500</v>
      </c>
    </row>
    <row r="189" spans="1:8" ht="19.5" thickBot="1" x14ac:dyDescent="0.3">
      <c r="A189" s="182" t="s">
        <v>50</v>
      </c>
      <c r="B189" s="427" t="s">
        <v>51</v>
      </c>
      <c r="C189" s="182">
        <v>992</v>
      </c>
      <c r="D189" s="238" t="s">
        <v>184</v>
      </c>
      <c r="E189" s="238"/>
      <c r="F189" s="240"/>
      <c r="G189" s="238"/>
      <c r="H189" s="239">
        <v>75</v>
      </c>
    </row>
    <row r="190" spans="1:8" ht="38.25" thickBot="1" x14ac:dyDescent="0.3">
      <c r="A190" s="302"/>
      <c r="B190" s="309" t="s">
        <v>52</v>
      </c>
      <c r="C190" s="308">
        <v>992</v>
      </c>
      <c r="D190" s="306" t="s">
        <v>184</v>
      </c>
      <c r="E190" s="306" t="s">
        <v>184</v>
      </c>
      <c r="F190" s="306"/>
      <c r="G190" s="306"/>
      <c r="H190" s="299">
        <v>75</v>
      </c>
    </row>
    <row r="191" spans="1:8" ht="84" customHeight="1" thickBot="1" x14ac:dyDescent="0.3">
      <c r="A191" s="303"/>
      <c r="B191" s="303" t="s">
        <v>190</v>
      </c>
      <c r="C191" s="302">
        <v>992</v>
      </c>
      <c r="D191" s="304" t="s">
        <v>184</v>
      </c>
      <c r="E191" s="304" t="s">
        <v>184</v>
      </c>
      <c r="F191" s="305" t="s">
        <v>130</v>
      </c>
      <c r="G191" s="304"/>
      <c r="H191" s="301">
        <v>75</v>
      </c>
    </row>
    <row r="192" spans="1:8" ht="120.75" customHeight="1" thickBot="1" x14ac:dyDescent="0.3">
      <c r="A192" s="303"/>
      <c r="B192" s="303" t="s">
        <v>189</v>
      </c>
      <c r="C192" s="302">
        <v>992</v>
      </c>
      <c r="D192" s="304" t="s">
        <v>184</v>
      </c>
      <c r="E192" s="304" t="s">
        <v>184</v>
      </c>
      <c r="F192" s="305" t="s">
        <v>188</v>
      </c>
      <c r="G192" s="238"/>
      <c r="H192" s="301">
        <v>75</v>
      </c>
    </row>
    <row r="193" spans="1:8" ht="135.75" customHeight="1" thickBot="1" x14ac:dyDescent="0.3">
      <c r="A193" s="303"/>
      <c r="B193" s="185" t="s">
        <v>187</v>
      </c>
      <c r="C193" s="302">
        <v>992</v>
      </c>
      <c r="D193" s="237" t="s">
        <v>184</v>
      </c>
      <c r="E193" s="304" t="s">
        <v>184</v>
      </c>
      <c r="F193" s="305" t="s">
        <v>186</v>
      </c>
      <c r="G193" s="304"/>
      <c r="H193" s="176">
        <v>75</v>
      </c>
    </row>
    <row r="194" spans="1:8" ht="141.75" customHeight="1" thickBot="1" x14ac:dyDescent="0.3">
      <c r="A194" s="236"/>
      <c r="B194" s="235" t="s">
        <v>185</v>
      </c>
      <c r="C194" s="302">
        <v>992</v>
      </c>
      <c r="D194" s="304" t="s">
        <v>184</v>
      </c>
      <c r="E194" s="304" t="s">
        <v>184</v>
      </c>
      <c r="F194" s="305" t="s">
        <v>183</v>
      </c>
      <c r="G194" s="304"/>
      <c r="H194" s="301">
        <v>75</v>
      </c>
    </row>
    <row r="195" spans="1:8" ht="71.25" customHeight="1" thickBot="1" x14ac:dyDescent="0.3">
      <c r="A195" s="302"/>
      <c r="B195" s="303" t="s">
        <v>123</v>
      </c>
      <c r="C195" s="302">
        <v>992</v>
      </c>
      <c r="D195" s="304" t="s">
        <v>184</v>
      </c>
      <c r="E195" s="304" t="s">
        <v>184</v>
      </c>
      <c r="F195" s="305" t="s">
        <v>183</v>
      </c>
      <c r="G195" s="304" t="s">
        <v>120</v>
      </c>
      <c r="H195" s="301">
        <v>75</v>
      </c>
    </row>
    <row r="196" spans="1:8" ht="27.75" customHeight="1" thickBot="1" x14ac:dyDescent="0.3">
      <c r="A196" s="513" t="s">
        <v>53</v>
      </c>
      <c r="B196" s="525" t="s">
        <v>182</v>
      </c>
      <c r="C196" s="521">
        <v>992</v>
      </c>
      <c r="D196" s="512" t="s">
        <v>148</v>
      </c>
      <c r="E196" s="512"/>
      <c r="F196" s="512"/>
      <c r="G196" s="512"/>
      <c r="H196" s="522">
        <f>H198</f>
        <v>9668.9</v>
      </c>
    </row>
    <row r="197" spans="1:8" ht="6.75" customHeight="1" thickBot="1" x14ac:dyDescent="0.3">
      <c r="A197" s="514"/>
      <c r="B197" s="525"/>
      <c r="C197" s="521"/>
      <c r="D197" s="512"/>
      <c r="E197" s="512"/>
      <c r="F197" s="512"/>
      <c r="G197" s="512"/>
      <c r="H197" s="522"/>
    </row>
    <row r="198" spans="1:8" ht="19.5" customHeight="1" thickBot="1" x14ac:dyDescent="0.3">
      <c r="A198" s="233"/>
      <c r="B198" s="234" t="s">
        <v>55</v>
      </c>
      <c r="C198" s="233">
        <v>992</v>
      </c>
      <c r="D198" s="231" t="s">
        <v>148</v>
      </c>
      <c r="E198" s="231" t="s">
        <v>122</v>
      </c>
      <c r="F198" s="232"/>
      <c r="G198" s="231"/>
      <c r="H198" s="230">
        <f>H199</f>
        <v>9668.9</v>
      </c>
    </row>
    <row r="199" spans="1:8" ht="69" customHeight="1" thickBot="1" x14ac:dyDescent="0.3">
      <c r="A199" s="229"/>
      <c r="B199" s="303" t="s">
        <v>181</v>
      </c>
      <c r="C199" s="302">
        <v>992</v>
      </c>
      <c r="D199" s="304" t="s">
        <v>148</v>
      </c>
      <c r="E199" s="304" t="s">
        <v>122</v>
      </c>
      <c r="F199" s="305" t="s">
        <v>180</v>
      </c>
      <c r="G199" s="304"/>
      <c r="H199" s="301">
        <f>H203+H207+H210+H217+H221</f>
        <v>9668.9</v>
      </c>
    </row>
    <row r="200" spans="1:8" ht="131.25" customHeight="1" thickBot="1" x14ac:dyDescent="0.3">
      <c r="A200" s="221"/>
      <c r="B200" s="86" t="s">
        <v>179</v>
      </c>
      <c r="C200" s="211">
        <v>992</v>
      </c>
      <c r="D200" s="83" t="s">
        <v>148</v>
      </c>
      <c r="E200" s="83" t="s">
        <v>122</v>
      </c>
      <c r="F200" s="84" t="s">
        <v>178</v>
      </c>
      <c r="G200" s="83"/>
      <c r="H200" s="82">
        <v>482.8</v>
      </c>
    </row>
    <row r="201" spans="1:8" ht="141" customHeight="1" thickBot="1" x14ac:dyDescent="0.3">
      <c r="A201" s="221"/>
      <c r="B201" s="86" t="s">
        <v>177</v>
      </c>
      <c r="C201" s="211">
        <v>992</v>
      </c>
      <c r="D201" s="83" t="s">
        <v>148</v>
      </c>
      <c r="E201" s="83" t="s">
        <v>122</v>
      </c>
      <c r="F201" s="84" t="s">
        <v>176</v>
      </c>
      <c r="G201" s="83"/>
      <c r="H201" s="82">
        <v>482.8</v>
      </c>
    </row>
    <row r="202" spans="1:8" ht="65.25" customHeight="1" thickBot="1" x14ac:dyDescent="0.3">
      <c r="A202" s="220"/>
      <c r="B202" s="120" t="s">
        <v>164</v>
      </c>
      <c r="C202" s="211">
        <v>992</v>
      </c>
      <c r="D202" s="83" t="s">
        <v>148</v>
      </c>
      <c r="E202" s="83" t="s">
        <v>122</v>
      </c>
      <c r="F202" s="84" t="s">
        <v>175</v>
      </c>
      <c r="G202" s="83"/>
      <c r="H202" s="82">
        <v>482.8</v>
      </c>
    </row>
    <row r="203" spans="1:8" ht="125.25" customHeight="1" thickBot="1" x14ac:dyDescent="0.3">
      <c r="A203" s="228"/>
      <c r="B203" s="303" t="s">
        <v>163</v>
      </c>
      <c r="C203" s="211">
        <v>992</v>
      </c>
      <c r="D203" s="83" t="s">
        <v>148</v>
      </c>
      <c r="E203" s="83" t="s">
        <v>122</v>
      </c>
      <c r="F203" s="84" t="s">
        <v>175</v>
      </c>
      <c r="G203" s="83" t="s">
        <v>160</v>
      </c>
      <c r="H203" s="82">
        <v>482.8</v>
      </c>
    </row>
    <row r="204" spans="1:8" ht="133.5" customHeight="1" thickBot="1" x14ac:dyDescent="0.3">
      <c r="A204" s="227"/>
      <c r="B204" s="303" t="s">
        <v>174</v>
      </c>
      <c r="C204" s="211">
        <v>992</v>
      </c>
      <c r="D204" s="83" t="s">
        <v>148</v>
      </c>
      <c r="E204" s="83" t="s">
        <v>122</v>
      </c>
      <c r="F204" s="84" t="s">
        <v>173</v>
      </c>
      <c r="G204" s="83"/>
      <c r="H204" s="82">
        <v>20</v>
      </c>
    </row>
    <row r="205" spans="1:8" ht="150.75" thickBot="1" x14ac:dyDescent="0.3">
      <c r="A205" s="226"/>
      <c r="B205" s="303" t="s">
        <v>172</v>
      </c>
      <c r="C205" s="211">
        <v>992</v>
      </c>
      <c r="D205" s="83" t="s">
        <v>148</v>
      </c>
      <c r="E205" s="83" t="s">
        <v>122</v>
      </c>
      <c r="F205" s="84" t="s">
        <v>171</v>
      </c>
      <c r="G205" s="83"/>
      <c r="H205" s="82">
        <v>20</v>
      </c>
    </row>
    <row r="206" spans="1:8" ht="156.75" customHeight="1" thickBot="1" x14ac:dyDescent="0.3">
      <c r="A206" s="225"/>
      <c r="B206" s="303" t="s">
        <v>170</v>
      </c>
      <c r="C206" s="211">
        <v>992</v>
      </c>
      <c r="D206" s="83" t="s">
        <v>148</v>
      </c>
      <c r="E206" s="83" t="s">
        <v>122</v>
      </c>
      <c r="F206" s="84" t="s">
        <v>169</v>
      </c>
      <c r="G206" s="83"/>
      <c r="H206" s="82">
        <v>20</v>
      </c>
    </row>
    <row r="207" spans="1:8" ht="80.25" customHeight="1" thickBot="1" x14ac:dyDescent="0.3">
      <c r="A207" s="302"/>
      <c r="B207" s="303" t="s">
        <v>123</v>
      </c>
      <c r="C207" s="211">
        <v>992</v>
      </c>
      <c r="D207" s="83" t="s">
        <v>148</v>
      </c>
      <c r="E207" s="83" t="s">
        <v>122</v>
      </c>
      <c r="F207" s="84" t="s">
        <v>169</v>
      </c>
      <c r="G207" s="83" t="s">
        <v>120</v>
      </c>
      <c r="H207" s="82">
        <v>20</v>
      </c>
    </row>
    <row r="208" spans="1:8" ht="123" customHeight="1" thickBot="1" x14ac:dyDescent="0.3">
      <c r="A208" s="302"/>
      <c r="B208" s="303" t="s">
        <v>168</v>
      </c>
      <c r="C208" s="211">
        <v>992</v>
      </c>
      <c r="D208" s="83" t="s">
        <v>148</v>
      </c>
      <c r="E208" s="83" t="s">
        <v>122</v>
      </c>
      <c r="F208" s="84" t="s">
        <v>167</v>
      </c>
      <c r="G208" s="83"/>
      <c r="H208" s="82">
        <f>H209</f>
        <v>8973.1</v>
      </c>
    </row>
    <row r="209" spans="1:8" ht="120" customHeight="1" thickBot="1" x14ac:dyDescent="0.3">
      <c r="A209" s="221"/>
      <c r="B209" s="86" t="s">
        <v>166</v>
      </c>
      <c r="C209" s="211">
        <v>992</v>
      </c>
      <c r="D209" s="83" t="s">
        <v>148</v>
      </c>
      <c r="E209" s="83" t="s">
        <v>122</v>
      </c>
      <c r="F209" s="84" t="s">
        <v>165</v>
      </c>
      <c r="G209" s="83"/>
      <c r="H209" s="82">
        <f>H210</f>
        <v>8973.1</v>
      </c>
    </row>
    <row r="210" spans="1:8" ht="57" thickBot="1" x14ac:dyDescent="0.3">
      <c r="A210" s="221"/>
      <c r="B210" s="120" t="s">
        <v>164</v>
      </c>
      <c r="C210" s="211">
        <v>992</v>
      </c>
      <c r="D210" s="83" t="s">
        <v>148</v>
      </c>
      <c r="E210" s="83" t="s">
        <v>122</v>
      </c>
      <c r="F210" s="84" t="s">
        <v>161</v>
      </c>
      <c r="G210" s="83"/>
      <c r="H210" s="82">
        <f>H211+H212+H213</f>
        <v>8973.1</v>
      </c>
    </row>
    <row r="211" spans="1:8" ht="129" customHeight="1" thickBot="1" x14ac:dyDescent="0.3">
      <c r="A211" s="221"/>
      <c r="B211" s="86" t="s">
        <v>163</v>
      </c>
      <c r="C211" s="211">
        <v>992</v>
      </c>
      <c r="D211" s="83" t="s">
        <v>148</v>
      </c>
      <c r="E211" s="83" t="s">
        <v>122</v>
      </c>
      <c r="F211" s="84" t="s">
        <v>161</v>
      </c>
      <c r="G211" s="83" t="s">
        <v>160</v>
      </c>
      <c r="H211" s="82">
        <v>7871.1</v>
      </c>
    </row>
    <row r="212" spans="1:8" ht="72" customHeight="1" thickBot="1" x14ac:dyDescent="0.3">
      <c r="A212" s="221"/>
      <c r="B212" s="224" t="s">
        <v>123</v>
      </c>
      <c r="C212" s="302">
        <v>992</v>
      </c>
      <c r="D212" s="83" t="s">
        <v>148</v>
      </c>
      <c r="E212" s="83" t="s">
        <v>122</v>
      </c>
      <c r="F212" s="84" t="s">
        <v>161</v>
      </c>
      <c r="G212" s="83">
        <v>200</v>
      </c>
      <c r="H212" s="82">
        <v>1042</v>
      </c>
    </row>
    <row r="213" spans="1:8" ht="35.25" customHeight="1" thickBot="1" x14ac:dyDescent="0.3">
      <c r="A213" s="220"/>
      <c r="B213" s="187" t="s">
        <v>162</v>
      </c>
      <c r="C213" s="210">
        <v>992</v>
      </c>
      <c r="D213" s="107" t="s">
        <v>148</v>
      </c>
      <c r="E213" s="107" t="s">
        <v>122</v>
      </c>
      <c r="F213" s="108" t="s">
        <v>161</v>
      </c>
      <c r="G213" s="107">
        <v>800</v>
      </c>
      <c r="H213" s="119">
        <v>60</v>
      </c>
    </row>
    <row r="214" spans="1:8" ht="132" customHeight="1" thickBot="1" x14ac:dyDescent="0.3">
      <c r="A214" s="348"/>
      <c r="B214" s="215" t="s">
        <v>159</v>
      </c>
      <c r="C214" s="348">
        <v>992</v>
      </c>
      <c r="D214" s="345" t="s">
        <v>148</v>
      </c>
      <c r="E214" s="345" t="s">
        <v>122</v>
      </c>
      <c r="F214" s="214" t="s">
        <v>158</v>
      </c>
      <c r="G214" s="345"/>
      <c r="H214" s="346">
        <v>150</v>
      </c>
    </row>
    <row r="215" spans="1:8" ht="135" customHeight="1" thickBot="1" x14ac:dyDescent="0.3">
      <c r="A215" s="221"/>
      <c r="B215" s="357" t="s">
        <v>157</v>
      </c>
      <c r="C215" s="211">
        <v>992</v>
      </c>
      <c r="D215" s="83" t="s">
        <v>148</v>
      </c>
      <c r="E215" s="83" t="s">
        <v>122</v>
      </c>
      <c r="F215" s="96" t="s">
        <v>156</v>
      </c>
      <c r="G215" s="83"/>
      <c r="H215" s="82">
        <v>150</v>
      </c>
    </row>
    <row r="216" spans="1:8" ht="144.75" customHeight="1" thickBot="1" x14ac:dyDescent="0.3">
      <c r="A216" s="221"/>
      <c r="B216" s="118" t="s">
        <v>155</v>
      </c>
      <c r="C216" s="211">
        <v>992</v>
      </c>
      <c r="D216" s="83" t="s">
        <v>148</v>
      </c>
      <c r="E216" s="83" t="s">
        <v>122</v>
      </c>
      <c r="F216" s="96" t="s">
        <v>154</v>
      </c>
      <c r="G216" s="83"/>
      <c r="H216" s="82">
        <v>150</v>
      </c>
    </row>
    <row r="217" spans="1:8" ht="71.25" customHeight="1" thickBot="1" x14ac:dyDescent="0.3">
      <c r="A217" s="221"/>
      <c r="B217" s="95" t="s">
        <v>123</v>
      </c>
      <c r="C217" s="211">
        <v>992</v>
      </c>
      <c r="D217" s="83" t="s">
        <v>148</v>
      </c>
      <c r="E217" s="83" t="s">
        <v>122</v>
      </c>
      <c r="F217" s="96" t="s">
        <v>154</v>
      </c>
      <c r="G217" s="83" t="s">
        <v>120</v>
      </c>
      <c r="H217" s="82">
        <v>150</v>
      </c>
    </row>
    <row r="218" spans="1:8" ht="130.5" customHeight="1" thickBot="1" x14ac:dyDescent="0.3">
      <c r="A218" s="221"/>
      <c r="B218" s="95" t="s">
        <v>403</v>
      </c>
      <c r="C218" s="211">
        <v>992</v>
      </c>
      <c r="D218" s="83" t="s">
        <v>148</v>
      </c>
      <c r="E218" s="83" t="s">
        <v>122</v>
      </c>
      <c r="F218" s="96" t="s">
        <v>152</v>
      </c>
      <c r="G218" s="83"/>
      <c r="H218" s="82">
        <v>43</v>
      </c>
    </row>
    <row r="219" spans="1:8" ht="148.5" customHeight="1" thickBot="1" x14ac:dyDescent="0.3">
      <c r="A219" s="221"/>
      <c r="B219" s="95" t="s">
        <v>402</v>
      </c>
      <c r="C219" s="211">
        <v>992</v>
      </c>
      <c r="D219" s="83" t="s">
        <v>148</v>
      </c>
      <c r="E219" s="83" t="s">
        <v>122</v>
      </c>
      <c r="F219" s="96" t="s">
        <v>150</v>
      </c>
      <c r="G219" s="83"/>
      <c r="H219" s="82">
        <v>43</v>
      </c>
    </row>
    <row r="220" spans="1:8" ht="150.75" customHeight="1" thickBot="1" x14ac:dyDescent="0.3">
      <c r="A220" s="221"/>
      <c r="B220" s="95" t="s">
        <v>401</v>
      </c>
      <c r="C220" s="211">
        <v>992</v>
      </c>
      <c r="D220" s="83" t="s">
        <v>148</v>
      </c>
      <c r="E220" s="83" t="s">
        <v>122</v>
      </c>
      <c r="F220" s="96" t="s">
        <v>147</v>
      </c>
      <c r="G220" s="83"/>
      <c r="H220" s="82">
        <v>43</v>
      </c>
    </row>
    <row r="221" spans="1:8" ht="63" customHeight="1" thickBot="1" x14ac:dyDescent="0.3">
      <c r="A221" s="221"/>
      <c r="B221" s="315" t="s">
        <v>123</v>
      </c>
      <c r="C221" s="211">
        <v>992</v>
      </c>
      <c r="D221" s="83" t="s">
        <v>148</v>
      </c>
      <c r="E221" s="83" t="s">
        <v>122</v>
      </c>
      <c r="F221" s="96" t="s">
        <v>147</v>
      </c>
      <c r="G221" s="83" t="s">
        <v>120</v>
      </c>
      <c r="H221" s="82">
        <v>43</v>
      </c>
    </row>
    <row r="222" spans="1:8" ht="25.5" customHeight="1" thickBot="1" x14ac:dyDescent="0.3">
      <c r="A222" s="296" t="s">
        <v>56</v>
      </c>
      <c r="B222" s="159" t="s">
        <v>57</v>
      </c>
      <c r="C222" s="199">
        <v>992</v>
      </c>
      <c r="D222" s="112">
        <v>10</v>
      </c>
      <c r="E222" s="112"/>
      <c r="F222" s="113"/>
      <c r="G222" s="112"/>
      <c r="H222" s="111">
        <f>H227+H231</f>
        <v>377.3</v>
      </c>
    </row>
    <row r="223" spans="1:8" ht="37.5" customHeight="1" thickBot="1" x14ac:dyDescent="0.3">
      <c r="A223" s="222"/>
      <c r="B223" s="90" t="s">
        <v>58</v>
      </c>
      <c r="C223" s="212">
        <v>992</v>
      </c>
      <c r="D223" s="89">
        <v>10</v>
      </c>
      <c r="E223" s="89" t="s">
        <v>122</v>
      </c>
      <c r="F223" s="89"/>
      <c r="G223" s="89"/>
      <c r="H223" s="88">
        <v>217.3</v>
      </c>
    </row>
    <row r="224" spans="1:8" ht="161.25" customHeight="1" thickBot="1" x14ac:dyDescent="0.3">
      <c r="A224" s="221"/>
      <c r="B224" s="86" t="s">
        <v>146</v>
      </c>
      <c r="C224" s="211">
        <v>992</v>
      </c>
      <c r="D224" s="83">
        <v>10</v>
      </c>
      <c r="E224" s="83" t="s">
        <v>122</v>
      </c>
      <c r="F224" s="84" t="s">
        <v>145</v>
      </c>
      <c r="G224" s="83"/>
      <c r="H224" s="82">
        <v>217.3</v>
      </c>
    </row>
    <row r="225" spans="1:8" ht="192" customHeight="1" thickBot="1" x14ac:dyDescent="0.3">
      <c r="A225" s="221"/>
      <c r="B225" s="86" t="s">
        <v>144</v>
      </c>
      <c r="C225" s="211">
        <v>992</v>
      </c>
      <c r="D225" s="83">
        <v>10</v>
      </c>
      <c r="E225" s="83" t="s">
        <v>122</v>
      </c>
      <c r="F225" s="84" t="s">
        <v>143</v>
      </c>
      <c r="G225" s="83"/>
      <c r="H225" s="82">
        <v>217.3</v>
      </c>
    </row>
    <row r="226" spans="1:8" ht="192" customHeight="1" thickBot="1" x14ac:dyDescent="0.3">
      <c r="A226" s="221"/>
      <c r="B226" s="86" t="s">
        <v>142</v>
      </c>
      <c r="C226" s="211">
        <v>992</v>
      </c>
      <c r="D226" s="83">
        <v>10</v>
      </c>
      <c r="E226" s="83" t="s">
        <v>122</v>
      </c>
      <c r="F226" s="84" t="s">
        <v>141</v>
      </c>
      <c r="G226" s="83"/>
      <c r="H226" s="82">
        <v>217.3</v>
      </c>
    </row>
    <row r="227" spans="1:8" ht="51" customHeight="1" thickBot="1" x14ac:dyDescent="0.3">
      <c r="A227" s="220"/>
      <c r="B227" s="5" t="s">
        <v>463</v>
      </c>
      <c r="C227" s="302">
        <v>992</v>
      </c>
      <c r="D227" s="304" t="s">
        <v>134</v>
      </c>
      <c r="E227" s="304" t="s">
        <v>122</v>
      </c>
      <c r="F227" s="305" t="s">
        <v>141</v>
      </c>
      <c r="G227" s="304" t="s">
        <v>140</v>
      </c>
      <c r="H227" s="82">
        <v>217.3</v>
      </c>
    </row>
    <row r="228" spans="1:8" ht="42" customHeight="1" thickBot="1" x14ac:dyDescent="0.3">
      <c r="A228" s="217"/>
      <c r="B228" s="218" t="s">
        <v>111</v>
      </c>
      <c r="C228" s="217">
        <v>992</v>
      </c>
      <c r="D228" s="219" t="s">
        <v>134</v>
      </c>
      <c r="E228" s="219" t="s">
        <v>133</v>
      </c>
      <c r="F228" s="218"/>
      <c r="G228" s="218"/>
      <c r="H228" s="325">
        <f>H232+H233</f>
        <v>160</v>
      </c>
    </row>
    <row r="229" spans="1:8" ht="174" customHeight="1" thickBot="1" x14ac:dyDescent="0.3">
      <c r="A229" s="216"/>
      <c r="B229" s="215" t="s">
        <v>139</v>
      </c>
      <c r="C229" s="302">
        <v>992</v>
      </c>
      <c r="D229" s="304" t="s">
        <v>134</v>
      </c>
      <c r="E229" s="304" t="s">
        <v>133</v>
      </c>
      <c r="F229" s="214" t="s">
        <v>138</v>
      </c>
      <c r="G229" s="303"/>
      <c r="H229" s="319">
        <f>H228</f>
        <v>160</v>
      </c>
    </row>
    <row r="230" spans="1:8" ht="192" customHeight="1" thickBot="1" x14ac:dyDescent="0.3">
      <c r="A230" s="216"/>
      <c r="B230" s="215" t="s">
        <v>137</v>
      </c>
      <c r="C230" s="302">
        <v>992</v>
      </c>
      <c r="D230" s="304" t="s">
        <v>134</v>
      </c>
      <c r="E230" s="304" t="s">
        <v>133</v>
      </c>
      <c r="F230" s="214" t="s">
        <v>136</v>
      </c>
      <c r="G230" s="303"/>
      <c r="H230" s="319">
        <f>H229</f>
        <v>160</v>
      </c>
    </row>
    <row r="231" spans="1:8" ht="192.75" customHeight="1" thickBot="1" x14ac:dyDescent="0.3">
      <c r="A231" s="216"/>
      <c r="B231" s="215" t="s">
        <v>135</v>
      </c>
      <c r="C231" s="302">
        <v>992</v>
      </c>
      <c r="D231" s="304" t="s">
        <v>134</v>
      </c>
      <c r="E231" s="304" t="s">
        <v>133</v>
      </c>
      <c r="F231" s="214" t="s">
        <v>132</v>
      </c>
      <c r="G231" s="303"/>
      <c r="H231" s="319">
        <f>H230</f>
        <v>160</v>
      </c>
    </row>
    <row r="232" spans="1:8" ht="66.75" customHeight="1" thickBot="1" x14ac:dyDescent="0.3">
      <c r="A232" s="216"/>
      <c r="B232" s="303" t="s">
        <v>123</v>
      </c>
      <c r="C232" s="302">
        <v>992</v>
      </c>
      <c r="D232" s="304" t="s">
        <v>134</v>
      </c>
      <c r="E232" s="304" t="s">
        <v>133</v>
      </c>
      <c r="F232" s="214" t="s">
        <v>132</v>
      </c>
      <c r="G232" s="302">
        <v>200</v>
      </c>
      <c r="H232" s="319">
        <v>110</v>
      </c>
    </row>
    <row r="233" spans="1:8" ht="42.75" customHeight="1" thickBot="1" x14ac:dyDescent="0.3">
      <c r="A233" s="216"/>
      <c r="B233" s="5" t="s">
        <v>463</v>
      </c>
      <c r="C233" s="302">
        <v>992</v>
      </c>
      <c r="D233" s="304" t="s">
        <v>134</v>
      </c>
      <c r="E233" s="304" t="s">
        <v>133</v>
      </c>
      <c r="F233" s="214" t="s">
        <v>132</v>
      </c>
      <c r="G233" s="302">
        <v>300</v>
      </c>
      <c r="H233" s="319">
        <v>50</v>
      </c>
    </row>
    <row r="234" spans="1:8" ht="26.25" customHeight="1" x14ac:dyDescent="0.25">
      <c r="A234" s="509" t="s">
        <v>59</v>
      </c>
      <c r="B234" s="515" t="s">
        <v>60</v>
      </c>
      <c r="C234" s="509">
        <v>992</v>
      </c>
      <c r="D234" s="517">
        <v>11</v>
      </c>
      <c r="E234" s="517"/>
      <c r="F234" s="519"/>
      <c r="G234" s="517"/>
      <c r="H234" s="526">
        <v>30</v>
      </c>
    </row>
    <row r="235" spans="1:8" ht="6" customHeight="1" thickBot="1" x14ac:dyDescent="0.3">
      <c r="A235" s="510"/>
      <c r="B235" s="516"/>
      <c r="C235" s="530"/>
      <c r="D235" s="518"/>
      <c r="E235" s="518"/>
      <c r="F235" s="520"/>
      <c r="G235" s="518"/>
      <c r="H235" s="527"/>
    </row>
    <row r="236" spans="1:8" ht="33.75" customHeight="1" thickBot="1" x14ac:dyDescent="0.3">
      <c r="A236" s="213"/>
      <c r="B236" s="90" t="s">
        <v>61</v>
      </c>
      <c r="C236" s="212">
        <v>992</v>
      </c>
      <c r="D236" s="89">
        <v>11</v>
      </c>
      <c r="E236" s="89" t="s">
        <v>122</v>
      </c>
      <c r="F236" s="89"/>
      <c r="G236" s="89"/>
      <c r="H236" s="88">
        <f>H237</f>
        <v>30</v>
      </c>
    </row>
    <row r="237" spans="1:8" ht="84" customHeight="1" thickBot="1" x14ac:dyDescent="0.3">
      <c r="A237" s="296"/>
      <c r="B237" s="86" t="s">
        <v>131</v>
      </c>
      <c r="C237" s="211">
        <v>992</v>
      </c>
      <c r="D237" s="83">
        <v>11</v>
      </c>
      <c r="E237" s="83" t="s">
        <v>122</v>
      </c>
      <c r="F237" s="84" t="s">
        <v>130</v>
      </c>
      <c r="G237" s="83"/>
      <c r="H237" s="82">
        <v>30</v>
      </c>
    </row>
    <row r="238" spans="1:8" ht="148.5" customHeight="1" thickBot="1" x14ac:dyDescent="0.3">
      <c r="A238" s="87"/>
      <c r="B238" s="86" t="s">
        <v>129</v>
      </c>
      <c r="C238" s="211">
        <v>992</v>
      </c>
      <c r="D238" s="83">
        <v>11</v>
      </c>
      <c r="E238" s="83" t="s">
        <v>122</v>
      </c>
      <c r="F238" s="84" t="s">
        <v>128</v>
      </c>
      <c r="G238" s="83"/>
      <c r="H238" s="82">
        <v>30</v>
      </c>
    </row>
    <row r="239" spans="1:8" ht="158.25" customHeight="1" thickBot="1" x14ac:dyDescent="0.3">
      <c r="A239" s="296"/>
      <c r="B239" s="86" t="s">
        <v>127</v>
      </c>
      <c r="C239" s="211">
        <v>992</v>
      </c>
      <c r="D239" s="83">
        <v>11</v>
      </c>
      <c r="E239" s="83" t="s">
        <v>122</v>
      </c>
      <c r="F239" s="84" t="s">
        <v>125</v>
      </c>
      <c r="G239" s="83"/>
      <c r="H239" s="82">
        <v>30</v>
      </c>
    </row>
    <row r="240" spans="1:8" ht="167.25" customHeight="1" thickBot="1" x14ac:dyDescent="0.3">
      <c r="A240" s="110"/>
      <c r="B240" s="109" t="s">
        <v>124</v>
      </c>
      <c r="C240" s="210">
        <v>992</v>
      </c>
      <c r="D240" s="107">
        <v>11</v>
      </c>
      <c r="E240" s="107" t="s">
        <v>122</v>
      </c>
      <c r="F240" s="108" t="s">
        <v>121</v>
      </c>
      <c r="G240" s="107"/>
      <c r="H240" s="119">
        <v>30</v>
      </c>
    </row>
    <row r="241" spans="1:9" ht="63" customHeight="1" thickBot="1" x14ac:dyDescent="0.3">
      <c r="A241" s="209"/>
      <c r="B241" s="303" t="s">
        <v>123</v>
      </c>
      <c r="C241" s="302">
        <v>992</v>
      </c>
      <c r="D241" s="304" t="s">
        <v>126</v>
      </c>
      <c r="E241" s="304" t="s">
        <v>122</v>
      </c>
      <c r="F241" s="305" t="s">
        <v>121</v>
      </c>
      <c r="G241" s="304" t="s">
        <v>120</v>
      </c>
      <c r="H241" s="301">
        <v>30</v>
      </c>
    </row>
    <row r="242" spans="1:9" s="127" customFormat="1" ht="61.5" customHeight="1" x14ac:dyDescent="0.25">
      <c r="A242" s="207"/>
      <c r="B242" s="206"/>
      <c r="C242" s="208"/>
      <c r="D242" s="80"/>
      <c r="E242" s="80"/>
      <c r="F242" s="81"/>
      <c r="G242" s="80"/>
      <c r="H242" s="79"/>
    </row>
    <row r="243" spans="1:9" s="127" customFormat="1" ht="31.5" customHeight="1" x14ac:dyDescent="0.3">
      <c r="A243" s="207"/>
      <c r="B243" s="206"/>
      <c r="C243" s="205"/>
      <c r="D243" s="205"/>
      <c r="E243" s="204"/>
      <c r="F243" s="203"/>
      <c r="G243" s="204"/>
      <c r="H243" s="204"/>
    </row>
    <row r="244" spans="1:9" s="127" customFormat="1" ht="18.75" customHeight="1" x14ac:dyDescent="0.3">
      <c r="A244" s="205" t="s">
        <v>525</v>
      </c>
      <c r="C244" s="204"/>
      <c r="D244" s="204"/>
      <c r="E244" s="204"/>
      <c r="F244" s="203"/>
      <c r="G244" s="204"/>
      <c r="H244" s="204"/>
    </row>
    <row r="245" spans="1:9" s="127" customFormat="1" ht="20.25" customHeight="1" x14ac:dyDescent="0.3">
      <c r="A245" s="205" t="s">
        <v>5</v>
      </c>
      <c r="C245" s="205"/>
      <c r="D245" s="204"/>
      <c r="E245" s="204"/>
      <c r="F245" s="203"/>
      <c r="G245" s="204"/>
      <c r="H245" s="204"/>
    </row>
    <row r="246" spans="1:9" s="127" customFormat="1" ht="21.75" customHeight="1" x14ac:dyDescent="0.3">
      <c r="A246" s="205" t="s">
        <v>6</v>
      </c>
      <c r="C246" s="201"/>
      <c r="D246" s="201"/>
      <c r="E246" s="204"/>
      <c r="F246" s="203"/>
      <c r="G246" s="202"/>
      <c r="H246" s="202"/>
    </row>
    <row r="247" spans="1:9" s="127" customFormat="1" ht="20.25" customHeight="1" x14ac:dyDescent="0.3">
      <c r="A247" s="201" t="s">
        <v>119</v>
      </c>
      <c r="C247" s="311"/>
      <c r="F247" s="511" t="s">
        <v>530</v>
      </c>
      <c r="G247" s="511"/>
      <c r="H247" s="511"/>
    </row>
    <row r="248" spans="1:9" ht="18.75" x14ac:dyDescent="0.3">
      <c r="I248" s="292"/>
    </row>
  </sheetData>
  <mergeCells count="38">
    <mergeCell ref="E5:H6"/>
    <mergeCell ref="H234:H235"/>
    <mergeCell ref="F2:H2"/>
    <mergeCell ref="F4:H4"/>
    <mergeCell ref="G180:G182"/>
    <mergeCell ref="G9:G10"/>
    <mergeCell ref="H9:H10"/>
    <mergeCell ref="B7:H7"/>
    <mergeCell ref="C234:C235"/>
    <mergeCell ref="G234:G235"/>
    <mergeCell ref="H180:H182"/>
    <mergeCell ref="D180:D182"/>
    <mergeCell ref="E180:E182"/>
    <mergeCell ref="F180:F182"/>
    <mergeCell ref="C180:C182"/>
    <mergeCell ref="B180:B182"/>
    <mergeCell ref="A9:A10"/>
    <mergeCell ref="B9:B10"/>
    <mergeCell ref="D9:D10"/>
    <mergeCell ref="E9:E10"/>
    <mergeCell ref="F9:F10"/>
    <mergeCell ref="C9:C10"/>
    <mergeCell ref="F1:H1"/>
    <mergeCell ref="A234:A235"/>
    <mergeCell ref="F247:H247"/>
    <mergeCell ref="G196:G197"/>
    <mergeCell ref="A196:A197"/>
    <mergeCell ref="B234:B235"/>
    <mergeCell ref="D234:D235"/>
    <mergeCell ref="E234:E235"/>
    <mergeCell ref="F234:F235"/>
    <mergeCell ref="C196:C197"/>
    <mergeCell ref="H196:H197"/>
    <mergeCell ref="A180:A181"/>
    <mergeCell ref="B196:B197"/>
    <mergeCell ref="D196:D197"/>
    <mergeCell ref="E196:E197"/>
    <mergeCell ref="F196:F197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7"/>
  <sheetViews>
    <sheetView view="pageBreakPreview" zoomScaleNormal="100" zoomScaleSheetLayoutView="100" workbookViewId="0">
      <selection activeCell="D2" sqref="D2"/>
    </sheetView>
  </sheetViews>
  <sheetFormatPr defaultRowHeight="15" x14ac:dyDescent="0.25"/>
  <cols>
    <col min="1" max="1" width="47.28515625" customWidth="1"/>
    <col min="2" max="2" width="45.140625" customWidth="1"/>
    <col min="3" max="3" width="26" customWidth="1"/>
    <col min="5" max="5" width="16.28515625" customWidth="1"/>
  </cols>
  <sheetData>
    <row r="1" spans="1:4" ht="92.25" customHeight="1" x14ac:dyDescent="0.3">
      <c r="B1" s="498" t="s">
        <v>557</v>
      </c>
      <c r="C1" s="498"/>
    </row>
    <row r="2" spans="1:4" ht="120.75" customHeight="1" x14ac:dyDescent="0.3">
      <c r="A2" s="49"/>
      <c r="B2" s="498" t="s">
        <v>520</v>
      </c>
      <c r="C2" s="498"/>
    </row>
    <row r="3" spans="1:4" ht="18.75" x14ac:dyDescent="0.25">
      <c r="A3" s="49"/>
      <c r="B3" s="536"/>
      <c r="C3" s="536"/>
    </row>
    <row r="4" spans="1:4" ht="6" customHeight="1" x14ac:dyDescent="0.25">
      <c r="A4" s="49"/>
      <c r="B4" s="485"/>
      <c r="C4" s="485"/>
    </row>
    <row r="5" spans="1:4" ht="18.75" x14ac:dyDescent="0.25">
      <c r="A5" s="69"/>
      <c r="B5" s="276"/>
      <c r="C5" s="276"/>
    </row>
    <row r="6" spans="1:4" ht="2.25" customHeight="1" x14ac:dyDescent="0.25">
      <c r="A6" s="70" t="s">
        <v>435</v>
      </c>
      <c r="B6" s="535"/>
      <c r="C6" s="535"/>
    </row>
    <row r="7" spans="1:4" ht="18.75" x14ac:dyDescent="0.25">
      <c r="A7" s="529" t="s">
        <v>434</v>
      </c>
      <c r="B7" s="529"/>
      <c r="C7" s="529"/>
      <c r="D7" s="529"/>
    </row>
    <row r="8" spans="1:4" ht="45.75" customHeight="1" x14ac:dyDescent="0.25">
      <c r="A8" s="482" t="s">
        <v>474</v>
      </c>
      <c r="B8" s="482"/>
      <c r="C8" s="482"/>
      <c r="D8" s="482"/>
    </row>
    <row r="9" spans="1:4" ht="19.5" thickBot="1" x14ac:dyDescent="0.3">
      <c r="A9" s="540" t="s">
        <v>433</v>
      </c>
      <c r="B9" s="540"/>
      <c r="C9" s="540"/>
    </row>
    <row r="10" spans="1:4" ht="15.75" x14ac:dyDescent="0.25">
      <c r="A10" s="537" t="s">
        <v>8</v>
      </c>
      <c r="B10" s="275"/>
      <c r="C10" s="537" t="s">
        <v>10</v>
      </c>
      <c r="D10" s="465"/>
    </row>
    <row r="11" spans="1:4" ht="15.75" x14ac:dyDescent="0.25">
      <c r="A11" s="538"/>
      <c r="B11" s="274" t="s">
        <v>9</v>
      </c>
      <c r="C11" s="538"/>
      <c r="D11" s="465"/>
    </row>
    <row r="12" spans="1:4" ht="16.5" thickBot="1" x14ac:dyDescent="0.3">
      <c r="A12" s="539"/>
      <c r="B12" s="273"/>
      <c r="C12" s="539"/>
      <c r="D12" s="6"/>
    </row>
    <row r="13" spans="1:4" ht="40.5" customHeight="1" thickBot="1" x14ac:dyDescent="0.3">
      <c r="A13" s="271" t="s">
        <v>432</v>
      </c>
      <c r="B13" s="270" t="s">
        <v>431</v>
      </c>
      <c r="C13" s="402">
        <v>3571.8</v>
      </c>
      <c r="D13" s="6"/>
    </row>
    <row r="14" spans="1:4" ht="44.25" customHeight="1" thickBot="1" x14ac:dyDescent="0.3">
      <c r="A14" s="271" t="s">
        <v>430</v>
      </c>
      <c r="B14" s="270" t="s">
        <v>429</v>
      </c>
      <c r="C14" s="403">
        <v>-64605.9</v>
      </c>
      <c r="D14" s="6"/>
    </row>
    <row r="15" spans="1:4" ht="52.5" customHeight="1" thickBot="1" x14ac:dyDescent="0.3">
      <c r="A15" s="271" t="s">
        <v>428</v>
      </c>
      <c r="B15" s="270" t="s">
        <v>427</v>
      </c>
      <c r="C15" s="403">
        <v>-64605.9</v>
      </c>
      <c r="D15" s="6"/>
    </row>
    <row r="16" spans="1:4" ht="45" customHeight="1" thickBot="1" x14ac:dyDescent="0.3">
      <c r="A16" s="271" t="s">
        <v>426</v>
      </c>
      <c r="B16" s="270" t="s">
        <v>425</v>
      </c>
      <c r="C16" s="403">
        <v>-64605.9</v>
      </c>
      <c r="D16" s="6"/>
    </row>
    <row r="17" spans="1:5" ht="34.5" customHeight="1" thickBot="1" x14ac:dyDescent="0.3">
      <c r="A17" s="271" t="s">
        <v>424</v>
      </c>
      <c r="B17" s="270" t="s">
        <v>423</v>
      </c>
      <c r="C17" s="403">
        <v>-64605.9</v>
      </c>
      <c r="D17" s="6"/>
    </row>
    <row r="18" spans="1:5" ht="46.5" customHeight="1" thickBot="1" x14ac:dyDescent="0.3">
      <c r="A18" s="271" t="s">
        <v>422</v>
      </c>
      <c r="B18" s="270" t="s">
        <v>421</v>
      </c>
      <c r="C18" s="404">
        <v>68177.7</v>
      </c>
      <c r="D18" s="6"/>
      <c r="E18" s="272"/>
    </row>
    <row r="19" spans="1:5" ht="44.25" customHeight="1" thickBot="1" x14ac:dyDescent="0.3">
      <c r="A19" s="271" t="s">
        <v>420</v>
      </c>
      <c r="B19" s="270" t="s">
        <v>419</v>
      </c>
      <c r="C19" s="404">
        <v>68177.7</v>
      </c>
      <c r="D19" s="6"/>
    </row>
    <row r="20" spans="1:5" ht="36.75" customHeight="1" thickBot="1" x14ac:dyDescent="0.3">
      <c r="A20" s="271" t="s">
        <v>418</v>
      </c>
      <c r="B20" s="270" t="s">
        <v>417</v>
      </c>
      <c r="C20" s="404">
        <v>68177.7</v>
      </c>
      <c r="D20" s="6"/>
    </row>
    <row r="21" spans="1:5" ht="32.25" thickBot="1" x14ac:dyDescent="0.3">
      <c r="A21" s="271" t="s">
        <v>416</v>
      </c>
      <c r="B21" s="270" t="s">
        <v>415</v>
      </c>
      <c r="C21" s="404">
        <v>68177.7</v>
      </c>
    </row>
    <row r="22" spans="1:5" ht="18.75" x14ac:dyDescent="0.25">
      <c r="A22" s="49"/>
    </row>
    <row r="23" spans="1:5" ht="18.75" x14ac:dyDescent="0.25">
      <c r="A23" s="49"/>
    </row>
    <row r="24" spans="1:5" ht="18.75" x14ac:dyDescent="0.25">
      <c r="A24" s="49" t="s">
        <v>525</v>
      </c>
    </row>
    <row r="25" spans="1:5" ht="18.75" x14ac:dyDescent="0.25">
      <c r="A25" s="49" t="s">
        <v>5</v>
      </c>
    </row>
    <row r="26" spans="1:5" ht="18.75" x14ac:dyDescent="0.25">
      <c r="A26" s="49" t="s">
        <v>414</v>
      </c>
    </row>
    <row r="27" spans="1:5" ht="18.75" x14ac:dyDescent="0.3">
      <c r="A27" s="49" t="s">
        <v>413</v>
      </c>
      <c r="B27" s="464" t="s">
        <v>530</v>
      </c>
      <c r="C27" s="464"/>
    </row>
  </sheetData>
  <mergeCells count="12">
    <mergeCell ref="B1:C1"/>
    <mergeCell ref="B6:C6"/>
    <mergeCell ref="B3:C3"/>
    <mergeCell ref="B4:C4"/>
    <mergeCell ref="B27:C27"/>
    <mergeCell ref="A7:D7"/>
    <mergeCell ref="A10:A12"/>
    <mergeCell ref="C10:C12"/>
    <mergeCell ref="D10:D11"/>
    <mergeCell ref="A8:D8"/>
    <mergeCell ref="A9:C9"/>
    <mergeCell ref="B2:C2"/>
  </mergeCells>
  <pageMargins left="0.7" right="0.7" top="0.75" bottom="0.75" header="0.3" footer="0.3"/>
  <pageSetup paperSize="9"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29"/>
  <sheetViews>
    <sheetView zoomScale="98" zoomScaleNormal="98" zoomScaleSheetLayoutView="100" workbookViewId="0">
      <selection activeCell="I132" sqref="I132"/>
    </sheetView>
  </sheetViews>
  <sheetFormatPr defaultRowHeight="15" x14ac:dyDescent="0.25"/>
  <cols>
    <col min="1" max="1" width="8.28515625" customWidth="1"/>
    <col min="2" max="2" width="62.5703125" customWidth="1"/>
    <col min="3" max="3" width="19.140625" customWidth="1"/>
    <col min="5" max="5" width="15.7109375" customWidth="1"/>
  </cols>
  <sheetData>
    <row r="1" spans="1:9" ht="87.75" customHeight="1" x14ac:dyDescent="0.25">
      <c r="A1" s="312"/>
      <c r="B1" s="312"/>
      <c r="C1" s="485" t="s">
        <v>558</v>
      </c>
      <c r="D1" s="485"/>
      <c r="E1" s="485"/>
    </row>
    <row r="2" spans="1:9" ht="18.75" x14ac:dyDescent="0.25">
      <c r="A2" s="312"/>
      <c r="B2" s="312"/>
      <c r="C2" s="485"/>
      <c r="D2" s="485"/>
      <c r="E2" s="485"/>
    </row>
    <row r="3" spans="1:9" ht="112.5" customHeight="1" x14ac:dyDescent="0.25">
      <c r="A3" s="359"/>
      <c r="B3" s="359"/>
      <c r="C3" s="485" t="s">
        <v>521</v>
      </c>
      <c r="D3" s="485"/>
      <c r="E3" s="485"/>
      <c r="F3" s="359"/>
      <c r="G3" s="359"/>
      <c r="H3" s="359"/>
      <c r="I3" s="359"/>
    </row>
    <row r="4" spans="1:9" ht="120.75" hidden="1" customHeight="1" x14ac:dyDescent="0.25">
      <c r="A4" s="312"/>
      <c r="B4" s="312"/>
      <c r="C4" s="485"/>
      <c r="D4" s="485"/>
      <c r="E4" s="485"/>
    </row>
    <row r="5" spans="1:9" ht="11.25" customHeight="1" x14ac:dyDescent="0.25">
      <c r="A5" s="1"/>
      <c r="C5" s="485"/>
      <c r="D5" s="485"/>
      <c r="E5" s="485"/>
    </row>
    <row r="6" spans="1:9" ht="12" customHeight="1" x14ac:dyDescent="0.3">
      <c r="A6" s="1"/>
      <c r="C6" s="498"/>
      <c r="D6" s="498"/>
      <c r="E6" s="498"/>
    </row>
    <row r="7" spans="1:9" ht="103.5" customHeight="1" thickBot="1" x14ac:dyDescent="0.3">
      <c r="A7" s="542" t="s">
        <v>485</v>
      </c>
      <c r="B7" s="542"/>
      <c r="C7" s="542"/>
      <c r="D7" s="542"/>
      <c r="E7" s="542"/>
      <c r="F7" s="23"/>
      <c r="G7" s="23"/>
    </row>
    <row r="8" spans="1:9" ht="15" customHeight="1" thickBot="1" x14ac:dyDescent="0.3">
      <c r="A8" s="543" t="s">
        <v>21</v>
      </c>
      <c r="B8" s="543" t="s">
        <v>400</v>
      </c>
      <c r="C8" s="544" t="s">
        <v>397</v>
      </c>
      <c r="D8" s="543" t="s">
        <v>396</v>
      </c>
      <c r="E8" s="543" t="s">
        <v>475</v>
      </c>
    </row>
    <row r="9" spans="1:9" ht="15.75" customHeight="1" thickBot="1" x14ac:dyDescent="0.3">
      <c r="A9" s="543"/>
      <c r="B9" s="543"/>
      <c r="C9" s="544"/>
      <c r="D9" s="543"/>
      <c r="E9" s="543"/>
    </row>
    <row r="10" spans="1:9" ht="19.5" thickBot="1" x14ac:dyDescent="0.3">
      <c r="A10" s="182"/>
      <c r="B10" s="263" t="s">
        <v>395</v>
      </c>
      <c r="C10" s="326"/>
      <c r="D10" s="182"/>
      <c r="E10" s="327">
        <f>E11+E30+E39+E48+E58+E67+E89+E109+E113+E117+E122+E126+E132+E151+E174+E179+E186+E194+E197+E203+E88+E200</f>
        <v>68177.7</v>
      </c>
    </row>
    <row r="11" spans="1:9" ht="84" customHeight="1" thickBot="1" x14ac:dyDescent="0.3">
      <c r="A11" s="179" t="s">
        <v>26</v>
      </c>
      <c r="B11" s="263" t="s">
        <v>366</v>
      </c>
      <c r="C11" s="240" t="s">
        <v>365</v>
      </c>
      <c r="D11" s="238"/>
      <c r="E11" s="328">
        <f>E14+E21+E25+E29</f>
        <v>3997.4000000000005</v>
      </c>
    </row>
    <row r="12" spans="1:9" ht="125.25" customHeight="1" thickBot="1" x14ac:dyDescent="0.3">
      <c r="A12" s="179"/>
      <c r="B12" s="223" t="s">
        <v>364</v>
      </c>
      <c r="C12" s="320" t="s">
        <v>363</v>
      </c>
      <c r="D12" s="240"/>
      <c r="E12" s="329">
        <f>E13</f>
        <v>3340.1000000000004</v>
      </c>
    </row>
    <row r="13" spans="1:9" ht="144.75" customHeight="1" thickBot="1" x14ac:dyDescent="0.3">
      <c r="A13" s="284"/>
      <c r="B13" s="223" t="s">
        <v>362</v>
      </c>
      <c r="C13" s="320" t="s">
        <v>361</v>
      </c>
      <c r="D13" s="320"/>
      <c r="E13" s="329">
        <f>E14</f>
        <v>3340.1000000000004</v>
      </c>
    </row>
    <row r="14" spans="1:9" ht="70.5" customHeight="1" thickBot="1" x14ac:dyDescent="0.3">
      <c r="A14" s="284"/>
      <c r="B14" s="223" t="s">
        <v>164</v>
      </c>
      <c r="C14" s="320" t="s">
        <v>359</v>
      </c>
      <c r="D14" s="320"/>
      <c r="E14" s="329">
        <f>E15+E16+E17</f>
        <v>3340.1000000000004</v>
      </c>
    </row>
    <row r="15" spans="1:9" ht="96" customHeight="1" thickBot="1" x14ac:dyDescent="0.3">
      <c r="A15" s="284"/>
      <c r="B15" s="323" t="s">
        <v>163</v>
      </c>
      <c r="C15" s="320" t="s">
        <v>359</v>
      </c>
      <c r="D15" s="324">
        <v>100</v>
      </c>
      <c r="E15" s="321">
        <v>2408.4</v>
      </c>
    </row>
    <row r="16" spans="1:9" ht="49.5" customHeight="1" thickBot="1" x14ac:dyDescent="0.3">
      <c r="A16" s="284"/>
      <c r="B16" s="323" t="s">
        <v>123</v>
      </c>
      <c r="C16" s="320" t="s">
        <v>359</v>
      </c>
      <c r="D16" s="324">
        <v>200</v>
      </c>
      <c r="E16" s="241">
        <v>911.7</v>
      </c>
    </row>
    <row r="17" spans="1:6" ht="25.5" customHeight="1" thickBot="1" x14ac:dyDescent="0.3">
      <c r="A17" s="284"/>
      <c r="B17" s="323" t="s">
        <v>360</v>
      </c>
      <c r="C17" s="320" t="s">
        <v>359</v>
      </c>
      <c r="D17" s="324">
        <v>800</v>
      </c>
      <c r="E17" s="321">
        <v>20</v>
      </c>
    </row>
    <row r="18" spans="1:6" ht="129.75" customHeight="1" thickBot="1" x14ac:dyDescent="0.3">
      <c r="A18" s="284"/>
      <c r="B18" s="330" t="s">
        <v>358</v>
      </c>
      <c r="C18" s="320" t="s">
        <v>357</v>
      </c>
      <c r="D18" s="324"/>
      <c r="E18" s="321">
        <v>40</v>
      </c>
    </row>
    <row r="19" spans="1:6" ht="135.75" customHeight="1" thickBot="1" x14ac:dyDescent="0.3">
      <c r="A19" s="284"/>
      <c r="B19" s="330" t="s">
        <v>356</v>
      </c>
      <c r="C19" s="320" t="s">
        <v>355</v>
      </c>
      <c r="D19" s="324"/>
      <c r="E19" s="321">
        <v>40</v>
      </c>
    </row>
    <row r="20" spans="1:6" ht="135" customHeight="1" thickBot="1" x14ac:dyDescent="0.3">
      <c r="A20" s="284"/>
      <c r="B20" s="242" t="s">
        <v>354</v>
      </c>
      <c r="C20" s="320" t="s">
        <v>353</v>
      </c>
      <c r="D20" s="324"/>
      <c r="E20" s="321">
        <v>40</v>
      </c>
    </row>
    <row r="21" spans="1:6" ht="45.75" customHeight="1" thickBot="1" x14ac:dyDescent="0.3">
      <c r="A21" s="284"/>
      <c r="B21" s="323" t="s">
        <v>123</v>
      </c>
      <c r="C21" s="320" t="s">
        <v>353</v>
      </c>
      <c r="D21" s="324" t="s">
        <v>120</v>
      </c>
      <c r="E21" s="321">
        <v>40</v>
      </c>
    </row>
    <row r="22" spans="1:6" ht="153" customHeight="1" thickBot="1" x14ac:dyDescent="0.3">
      <c r="A22" s="284"/>
      <c r="B22" s="323" t="s">
        <v>146</v>
      </c>
      <c r="C22" s="320" t="s">
        <v>145</v>
      </c>
      <c r="D22" s="324"/>
      <c r="E22" s="321">
        <v>217.3</v>
      </c>
    </row>
    <row r="23" spans="1:6" ht="158.25" customHeight="1" thickBot="1" x14ac:dyDescent="0.3">
      <c r="A23" s="284"/>
      <c r="B23" s="323" t="s">
        <v>144</v>
      </c>
      <c r="C23" s="320" t="s">
        <v>143</v>
      </c>
      <c r="D23" s="324"/>
      <c r="E23" s="321">
        <v>217.3</v>
      </c>
    </row>
    <row r="24" spans="1:6" ht="159" customHeight="1" thickBot="1" x14ac:dyDescent="0.3">
      <c r="A24" s="284"/>
      <c r="B24" s="323" t="s">
        <v>142</v>
      </c>
      <c r="C24" s="320" t="s">
        <v>141</v>
      </c>
      <c r="D24" s="324"/>
      <c r="E24" s="321">
        <v>217.3</v>
      </c>
    </row>
    <row r="25" spans="1:6" ht="25.5" customHeight="1" thickBot="1" x14ac:dyDescent="0.35">
      <c r="A25" s="284"/>
      <c r="B25" s="331" t="s">
        <v>463</v>
      </c>
      <c r="C25" s="320" t="s">
        <v>141</v>
      </c>
      <c r="D25" s="324" t="s">
        <v>140</v>
      </c>
      <c r="E25" s="321">
        <v>217.3</v>
      </c>
      <c r="F25" s="127"/>
    </row>
    <row r="26" spans="1:6" s="30" customFormat="1" ht="117.75" customHeight="1" thickBot="1" x14ac:dyDescent="0.3">
      <c r="A26" s="284"/>
      <c r="B26" s="242" t="s">
        <v>352</v>
      </c>
      <c r="C26" s="320" t="s">
        <v>351</v>
      </c>
      <c r="D26" s="324"/>
      <c r="E26" s="321">
        <v>400</v>
      </c>
      <c r="F26" s="289"/>
    </row>
    <row r="27" spans="1:6" s="30" customFormat="1" ht="124.5" customHeight="1" thickBot="1" x14ac:dyDescent="0.3">
      <c r="A27" s="284"/>
      <c r="B27" s="242" t="s">
        <v>350</v>
      </c>
      <c r="C27" s="320" t="s">
        <v>349</v>
      </c>
      <c r="D27" s="324"/>
      <c r="E27" s="442">
        <v>400</v>
      </c>
      <c r="F27" s="289"/>
    </row>
    <row r="28" spans="1:6" s="30" customFormat="1" ht="132" customHeight="1" thickBot="1" x14ac:dyDescent="0.3">
      <c r="A28" s="284"/>
      <c r="B28" s="242" t="s">
        <v>348</v>
      </c>
      <c r="C28" s="320" t="s">
        <v>347</v>
      </c>
      <c r="D28" s="324"/>
      <c r="E28" s="442">
        <v>400</v>
      </c>
    </row>
    <row r="29" spans="1:6" s="30" customFormat="1" ht="58.5" customHeight="1" thickBot="1" x14ac:dyDescent="0.3">
      <c r="A29" s="284"/>
      <c r="B29" s="323" t="s">
        <v>123</v>
      </c>
      <c r="C29" s="320" t="s">
        <v>347</v>
      </c>
      <c r="D29" s="324" t="s">
        <v>120</v>
      </c>
      <c r="E29" s="442">
        <v>400</v>
      </c>
      <c r="F29" s="289"/>
    </row>
    <row r="30" spans="1:6" s="30" customFormat="1" ht="93.75" customHeight="1" thickBot="1" x14ac:dyDescent="0.3">
      <c r="A30" s="179" t="s">
        <v>33</v>
      </c>
      <c r="B30" s="263" t="s">
        <v>346</v>
      </c>
      <c r="C30" s="240" t="s">
        <v>345</v>
      </c>
      <c r="D30" s="238"/>
      <c r="E30" s="239">
        <v>75</v>
      </c>
    </row>
    <row r="31" spans="1:6" s="30" customFormat="1" ht="137.25" customHeight="1" thickBot="1" x14ac:dyDescent="0.3">
      <c r="A31" s="179"/>
      <c r="B31" s="323" t="s">
        <v>344</v>
      </c>
      <c r="C31" s="320" t="s">
        <v>343</v>
      </c>
      <c r="D31" s="324"/>
      <c r="E31" s="321">
        <v>60</v>
      </c>
    </row>
    <row r="32" spans="1:6" s="30" customFormat="1" ht="150.75" customHeight="1" thickBot="1" x14ac:dyDescent="0.3">
      <c r="A32" s="179"/>
      <c r="B32" s="323" t="s">
        <v>342</v>
      </c>
      <c r="C32" s="320" t="s">
        <v>341</v>
      </c>
      <c r="D32" s="324"/>
      <c r="E32" s="321">
        <v>60</v>
      </c>
    </row>
    <row r="33" spans="1:5" s="30" customFormat="1" ht="135.75" customHeight="1" thickBot="1" x14ac:dyDescent="0.3">
      <c r="A33" s="179"/>
      <c r="B33" s="323" t="s">
        <v>340</v>
      </c>
      <c r="C33" s="320" t="s">
        <v>339</v>
      </c>
      <c r="D33" s="324"/>
      <c r="E33" s="321">
        <v>60</v>
      </c>
    </row>
    <row r="34" spans="1:5" s="30" customFormat="1" ht="56.25" customHeight="1" thickBot="1" x14ac:dyDescent="0.3">
      <c r="A34" s="179"/>
      <c r="B34" s="323" t="s">
        <v>123</v>
      </c>
      <c r="C34" s="320" t="s">
        <v>339</v>
      </c>
      <c r="D34" s="324" t="s">
        <v>120</v>
      </c>
      <c r="E34" s="321">
        <v>60</v>
      </c>
    </row>
    <row r="35" spans="1:5" s="30" customFormat="1" ht="94.5" thickBot="1" x14ac:dyDescent="0.3">
      <c r="A35" s="179"/>
      <c r="B35" s="242" t="s">
        <v>338</v>
      </c>
      <c r="C35" s="320" t="s">
        <v>337</v>
      </c>
      <c r="D35" s="324"/>
      <c r="E35" s="321">
        <v>15</v>
      </c>
    </row>
    <row r="36" spans="1:5" s="30" customFormat="1" ht="139.5" customHeight="1" thickBot="1" x14ac:dyDescent="0.3">
      <c r="A36" s="179"/>
      <c r="B36" s="242" t="s">
        <v>336</v>
      </c>
      <c r="C36" s="320" t="s">
        <v>335</v>
      </c>
      <c r="D36" s="324"/>
      <c r="E36" s="321">
        <v>15</v>
      </c>
    </row>
    <row r="37" spans="1:5" s="30" customFormat="1" ht="138" customHeight="1" thickBot="1" x14ac:dyDescent="0.3">
      <c r="A37" s="179"/>
      <c r="B37" s="242" t="s">
        <v>334</v>
      </c>
      <c r="C37" s="320" t="s">
        <v>333</v>
      </c>
      <c r="D37" s="324"/>
      <c r="E37" s="321">
        <v>15</v>
      </c>
    </row>
    <row r="38" spans="1:5" s="30" customFormat="1" ht="63" customHeight="1" thickBot="1" x14ac:dyDescent="0.3">
      <c r="A38" s="179"/>
      <c r="B38" s="323" t="s">
        <v>123</v>
      </c>
      <c r="C38" s="320" t="s">
        <v>333</v>
      </c>
      <c r="D38" s="324" t="s">
        <v>120</v>
      </c>
      <c r="E38" s="321">
        <v>15</v>
      </c>
    </row>
    <row r="39" spans="1:5" s="30" customFormat="1" ht="76.5" customHeight="1" thickBot="1" x14ac:dyDescent="0.3">
      <c r="A39" s="179" t="s">
        <v>36</v>
      </c>
      <c r="B39" s="263" t="s">
        <v>456</v>
      </c>
      <c r="C39" s="240" t="s">
        <v>130</v>
      </c>
      <c r="D39" s="238"/>
      <c r="E39" s="239">
        <v>105</v>
      </c>
    </row>
    <row r="40" spans="1:5" s="30" customFormat="1" ht="107.25" customHeight="1" thickBot="1" x14ac:dyDescent="0.3">
      <c r="A40" s="284"/>
      <c r="B40" s="323" t="s">
        <v>189</v>
      </c>
      <c r="C40" s="320" t="s">
        <v>188</v>
      </c>
      <c r="D40" s="324"/>
      <c r="E40" s="321">
        <v>75</v>
      </c>
    </row>
    <row r="41" spans="1:5" s="30" customFormat="1" ht="115.5" customHeight="1" thickBot="1" x14ac:dyDescent="0.3">
      <c r="A41" s="284"/>
      <c r="B41" s="323" t="s">
        <v>187</v>
      </c>
      <c r="C41" s="320" t="s">
        <v>186</v>
      </c>
      <c r="D41" s="324"/>
      <c r="E41" s="321">
        <v>75</v>
      </c>
    </row>
    <row r="42" spans="1:5" s="30" customFormat="1" ht="110.25" customHeight="1" thickBot="1" x14ac:dyDescent="0.3">
      <c r="A42" s="284"/>
      <c r="B42" s="323" t="s">
        <v>185</v>
      </c>
      <c r="C42" s="320" t="s">
        <v>183</v>
      </c>
      <c r="D42" s="324"/>
      <c r="E42" s="321">
        <v>75</v>
      </c>
    </row>
    <row r="43" spans="1:5" s="30" customFormat="1" ht="51" customHeight="1" thickBot="1" x14ac:dyDescent="0.3">
      <c r="A43" s="284"/>
      <c r="B43" s="323" t="s">
        <v>123</v>
      </c>
      <c r="C43" s="320" t="s">
        <v>183</v>
      </c>
      <c r="D43" s="324" t="s">
        <v>120</v>
      </c>
      <c r="E43" s="321">
        <v>75</v>
      </c>
    </row>
    <row r="44" spans="1:5" s="30" customFormat="1" ht="121.5" customHeight="1" thickBot="1" x14ac:dyDescent="0.3">
      <c r="A44" s="284"/>
      <c r="B44" s="323" t="s">
        <v>129</v>
      </c>
      <c r="C44" s="320" t="s">
        <v>128</v>
      </c>
      <c r="D44" s="324"/>
      <c r="E44" s="321">
        <v>30</v>
      </c>
    </row>
    <row r="45" spans="1:5" s="30" customFormat="1" ht="135.75" customHeight="1" thickBot="1" x14ac:dyDescent="0.3">
      <c r="A45" s="284"/>
      <c r="B45" s="323" t="s">
        <v>127</v>
      </c>
      <c r="C45" s="320" t="s">
        <v>125</v>
      </c>
      <c r="D45" s="324"/>
      <c r="E45" s="321">
        <v>30</v>
      </c>
    </row>
    <row r="46" spans="1:5" s="30" customFormat="1" ht="141" customHeight="1" thickBot="1" x14ac:dyDescent="0.3">
      <c r="A46" s="284"/>
      <c r="B46" s="323" t="s">
        <v>124</v>
      </c>
      <c r="C46" s="320" t="s">
        <v>121</v>
      </c>
      <c r="D46" s="324"/>
      <c r="E46" s="321">
        <v>30</v>
      </c>
    </row>
    <row r="47" spans="1:5" s="30" customFormat="1" ht="69.75" customHeight="1" thickBot="1" x14ac:dyDescent="0.3">
      <c r="A47" s="284"/>
      <c r="B47" s="323" t="s">
        <v>123</v>
      </c>
      <c r="C47" s="320" t="s">
        <v>121</v>
      </c>
      <c r="D47" s="324" t="s">
        <v>120</v>
      </c>
      <c r="E47" s="321">
        <v>30</v>
      </c>
    </row>
    <row r="48" spans="1:5" s="30" customFormat="1" ht="73.5" customHeight="1" thickBot="1" x14ac:dyDescent="0.3">
      <c r="A48" s="179" t="s">
        <v>41</v>
      </c>
      <c r="B48" s="263" t="s">
        <v>332</v>
      </c>
      <c r="C48" s="240" t="s">
        <v>331</v>
      </c>
      <c r="D48" s="238"/>
      <c r="E48" s="239">
        <f>E49+E57</f>
        <v>190</v>
      </c>
    </row>
    <row r="49" spans="1:5" s="30" customFormat="1" ht="138.75" customHeight="1" thickBot="1" x14ac:dyDescent="0.3">
      <c r="A49" s="179"/>
      <c r="B49" s="215" t="s">
        <v>139</v>
      </c>
      <c r="C49" s="240" t="s">
        <v>138</v>
      </c>
      <c r="D49" s="238"/>
      <c r="E49" s="239">
        <f>E52+E53</f>
        <v>160</v>
      </c>
    </row>
    <row r="50" spans="1:5" s="30" customFormat="1" ht="165" customHeight="1" thickBot="1" x14ac:dyDescent="0.3">
      <c r="A50" s="179"/>
      <c r="B50" s="215" t="s">
        <v>137</v>
      </c>
      <c r="C50" s="320" t="s">
        <v>136</v>
      </c>
      <c r="D50" s="238"/>
      <c r="E50" s="321">
        <f>E49</f>
        <v>160</v>
      </c>
    </row>
    <row r="51" spans="1:5" s="30" customFormat="1" ht="156.75" customHeight="1" thickBot="1" x14ac:dyDescent="0.3">
      <c r="A51" s="179"/>
      <c r="B51" s="215" t="s">
        <v>135</v>
      </c>
      <c r="C51" s="320" t="s">
        <v>132</v>
      </c>
      <c r="D51" s="238"/>
      <c r="E51" s="321">
        <f>E50</f>
        <v>160</v>
      </c>
    </row>
    <row r="52" spans="1:5" s="30" customFormat="1" ht="50.25" customHeight="1" thickBot="1" x14ac:dyDescent="0.3">
      <c r="A52" s="179"/>
      <c r="B52" s="323" t="s">
        <v>123</v>
      </c>
      <c r="C52" s="320" t="s">
        <v>132</v>
      </c>
      <c r="D52" s="324" t="s">
        <v>120</v>
      </c>
      <c r="E52" s="321">
        <v>110</v>
      </c>
    </row>
    <row r="53" spans="1:5" s="30" customFormat="1" ht="28.5" customHeight="1" thickBot="1" x14ac:dyDescent="0.35">
      <c r="A53" s="179"/>
      <c r="B53" s="331" t="s">
        <v>463</v>
      </c>
      <c r="C53" s="320" t="s">
        <v>132</v>
      </c>
      <c r="D53" s="324" t="s">
        <v>140</v>
      </c>
      <c r="E53" s="321">
        <v>50</v>
      </c>
    </row>
    <row r="54" spans="1:5" s="30" customFormat="1" ht="116.25" customHeight="1" thickBot="1" x14ac:dyDescent="0.3">
      <c r="A54" s="179"/>
      <c r="B54" s="323" t="s">
        <v>330</v>
      </c>
      <c r="C54" s="320" t="s">
        <v>329</v>
      </c>
      <c r="D54" s="324"/>
      <c r="E54" s="321">
        <v>30</v>
      </c>
    </row>
    <row r="55" spans="1:5" s="30" customFormat="1" ht="123.75" customHeight="1" thickBot="1" x14ac:dyDescent="0.3">
      <c r="A55" s="182"/>
      <c r="B55" s="323" t="s">
        <v>407</v>
      </c>
      <c r="C55" s="320" t="s">
        <v>327</v>
      </c>
      <c r="D55" s="324"/>
      <c r="E55" s="321">
        <v>30</v>
      </c>
    </row>
    <row r="56" spans="1:5" s="30" customFormat="1" ht="128.25" customHeight="1" thickBot="1" x14ac:dyDescent="0.3">
      <c r="A56" s="182"/>
      <c r="B56" s="323" t="s">
        <v>455</v>
      </c>
      <c r="C56" s="320" t="s">
        <v>325</v>
      </c>
      <c r="D56" s="324"/>
      <c r="E56" s="321">
        <v>30</v>
      </c>
    </row>
    <row r="57" spans="1:5" s="30" customFormat="1" ht="56.25" customHeight="1" thickBot="1" x14ac:dyDescent="0.3">
      <c r="A57" s="322"/>
      <c r="B57" s="323" t="s">
        <v>123</v>
      </c>
      <c r="C57" s="320" t="s">
        <v>325</v>
      </c>
      <c r="D57" s="324" t="s">
        <v>120</v>
      </c>
      <c r="E57" s="321">
        <v>30</v>
      </c>
    </row>
    <row r="58" spans="1:5" s="30" customFormat="1" ht="89.25" customHeight="1" thickBot="1" x14ac:dyDescent="0.3">
      <c r="A58" s="179" t="s">
        <v>46</v>
      </c>
      <c r="B58" s="263" t="s">
        <v>324</v>
      </c>
      <c r="C58" s="240" t="s">
        <v>323</v>
      </c>
      <c r="D58" s="238"/>
      <c r="E58" s="239">
        <f>E62+E66</f>
        <v>1052</v>
      </c>
    </row>
    <row r="59" spans="1:5" ht="144" customHeight="1" thickBot="1" x14ac:dyDescent="0.3">
      <c r="A59" s="179"/>
      <c r="B59" s="323" t="s">
        <v>322</v>
      </c>
      <c r="C59" s="320" t="s">
        <v>321</v>
      </c>
      <c r="D59" s="324"/>
      <c r="E59" s="321">
        <v>500</v>
      </c>
    </row>
    <row r="60" spans="1:5" ht="154.5" customHeight="1" thickBot="1" x14ac:dyDescent="0.3">
      <c r="A60" s="284"/>
      <c r="B60" s="323" t="s">
        <v>320</v>
      </c>
      <c r="C60" s="320" t="s">
        <v>319</v>
      </c>
      <c r="D60" s="324"/>
      <c r="E60" s="321">
        <v>500</v>
      </c>
    </row>
    <row r="61" spans="1:5" ht="153.75" customHeight="1" thickBot="1" x14ac:dyDescent="0.3">
      <c r="A61" s="284"/>
      <c r="B61" s="323" t="s">
        <v>318</v>
      </c>
      <c r="C61" s="320" t="s">
        <v>317</v>
      </c>
      <c r="D61" s="324"/>
      <c r="E61" s="321">
        <v>500</v>
      </c>
    </row>
    <row r="62" spans="1:5" ht="58.5" customHeight="1" thickBot="1" x14ac:dyDescent="0.3">
      <c r="A62" s="284"/>
      <c r="B62" s="323" t="s">
        <v>123</v>
      </c>
      <c r="C62" s="320" t="s">
        <v>317</v>
      </c>
      <c r="D62" s="324" t="s">
        <v>120</v>
      </c>
      <c r="E62" s="321">
        <v>500</v>
      </c>
    </row>
    <row r="63" spans="1:5" ht="146.25" customHeight="1" thickBot="1" x14ac:dyDescent="0.3">
      <c r="A63" s="284"/>
      <c r="B63" s="323" t="s">
        <v>316</v>
      </c>
      <c r="C63" s="320" t="s">
        <v>315</v>
      </c>
      <c r="D63" s="324"/>
      <c r="E63" s="321">
        <v>552</v>
      </c>
    </row>
    <row r="64" spans="1:5" ht="156.75" customHeight="1" thickBot="1" x14ac:dyDescent="0.3">
      <c r="A64" s="284"/>
      <c r="B64" s="323" t="s">
        <v>454</v>
      </c>
      <c r="C64" s="320" t="s">
        <v>312</v>
      </c>
      <c r="D64" s="324"/>
      <c r="E64" s="442">
        <v>552</v>
      </c>
    </row>
    <row r="65" spans="1:5" ht="159" customHeight="1" thickBot="1" x14ac:dyDescent="0.3">
      <c r="A65" s="284"/>
      <c r="B65" s="323" t="s">
        <v>311</v>
      </c>
      <c r="C65" s="320" t="s">
        <v>310</v>
      </c>
      <c r="D65" s="324"/>
      <c r="E65" s="442">
        <v>552</v>
      </c>
    </row>
    <row r="66" spans="1:5" ht="60" customHeight="1" thickBot="1" x14ac:dyDescent="0.3">
      <c r="A66" s="284"/>
      <c r="B66" s="323" t="s">
        <v>123</v>
      </c>
      <c r="C66" s="320" t="s">
        <v>310</v>
      </c>
      <c r="D66" s="324" t="s">
        <v>120</v>
      </c>
      <c r="E66" s="442">
        <v>552</v>
      </c>
    </row>
    <row r="67" spans="1:5" ht="115.5" customHeight="1" thickBot="1" x14ac:dyDescent="0.3">
      <c r="A67" s="179" t="s">
        <v>50</v>
      </c>
      <c r="B67" s="263" t="s">
        <v>303</v>
      </c>
      <c r="C67" s="240" t="s">
        <v>302</v>
      </c>
      <c r="D67" s="238"/>
      <c r="E67" s="239">
        <f>E71+E75+E79+E85</f>
        <v>926.7</v>
      </c>
    </row>
    <row r="68" spans="1:5" ht="184.5" customHeight="1" thickBot="1" x14ac:dyDescent="0.3">
      <c r="A68" s="179"/>
      <c r="B68" s="323" t="s">
        <v>301</v>
      </c>
      <c r="C68" s="320" t="s">
        <v>300</v>
      </c>
      <c r="D68" s="324"/>
      <c r="E68" s="321">
        <v>76.2</v>
      </c>
    </row>
    <row r="69" spans="1:5" s="30" customFormat="1" ht="161.25" customHeight="1" thickBot="1" x14ac:dyDescent="0.3">
      <c r="A69" s="284"/>
      <c r="B69" s="323" t="s">
        <v>299</v>
      </c>
      <c r="C69" s="320" t="s">
        <v>297</v>
      </c>
      <c r="D69" s="324"/>
      <c r="E69" s="346">
        <v>76.2</v>
      </c>
    </row>
    <row r="70" spans="1:5" ht="177" customHeight="1" thickBot="1" x14ac:dyDescent="0.3">
      <c r="A70" s="284"/>
      <c r="B70" s="323" t="s">
        <v>296</v>
      </c>
      <c r="C70" s="214" t="s">
        <v>295</v>
      </c>
      <c r="D70" s="324"/>
      <c r="E70" s="346">
        <v>76.2</v>
      </c>
    </row>
    <row r="71" spans="1:5" ht="39" customHeight="1" thickBot="1" x14ac:dyDescent="0.3">
      <c r="A71" s="284"/>
      <c r="B71" s="323" t="s">
        <v>280</v>
      </c>
      <c r="C71" s="214" t="s">
        <v>295</v>
      </c>
      <c r="D71" s="324" t="s">
        <v>278</v>
      </c>
      <c r="E71" s="346">
        <v>76.2</v>
      </c>
    </row>
    <row r="72" spans="1:5" ht="163.5" customHeight="1" thickBot="1" x14ac:dyDescent="0.3">
      <c r="A72" s="284"/>
      <c r="B72" s="323" t="s">
        <v>294</v>
      </c>
      <c r="C72" s="320" t="s">
        <v>293</v>
      </c>
      <c r="D72" s="324"/>
      <c r="E72" s="321">
        <v>155.80000000000001</v>
      </c>
    </row>
    <row r="73" spans="1:5" ht="174" customHeight="1" thickBot="1" x14ac:dyDescent="0.3">
      <c r="A73" s="284"/>
      <c r="B73" s="323" t="s">
        <v>292</v>
      </c>
      <c r="C73" s="320" t="s">
        <v>291</v>
      </c>
      <c r="D73" s="324"/>
      <c r="E73" s="346">
        <v>155.80000000000001</v>
      </c>
    </row>
    <row r="74" spans="1:5" ht="165.75" customHeight="1" thickBot="1" x14ac:dyDescent="0.3">
      <c r="A74" s="284"/>
      <c r="B74" s="323" t="s">
        <v>453</v>
      </c>
      <c r="C74" s="214" t="s">
        <v>287</v>
      </c>
      <c r="D74" s="324"/>
      <c r="E74" s="346">
        <v>155.80000000000001</v>
      </c>
    </row>
    <row r="75" spans="1:5" ht="33" customHeight="1" thickBot="1" x14ac:dyDescent="0.3">
      <c r="A75" s="284"/>
      <c r="B75" s="323" t="s">
        <v>280</v>
      </c>
      <c r="C75" s="214" t="s">
        <v>287</v>
      </c>
      <c r="D75" s="324" t="s">
        <v>278</v>
      </c>
      <c r="E75" s="346">
        <v>155.80000000000001</v>
      </c>
    </row>
    <row r="76" spans="1:5" ht="169.5" customHeight="1" thickBot="1" x14ac:dyDescent="0.3">
      <c r="A76" s="322"/>
      <c r="B76" s="323" t="s">
        <v>286</v>
      </c>
      <c r="C76" s="320" t="s">
        <v>285</v>
      </c>
      <c r="D76" s="324"/>
      <c r="E76" s="321">
        <v>187.8</v>
      </c>
    </row>
    <row r="77" spans="1:5" ht="165.75" customHeight="1" thickBot="1" x14ac:dyDescent="0.3">
      <c r="A77" s="322"/>
      <c r="B77" s="323" t="s">
        <v>284</v>
      </c>
      <c r="C77" s="320" t="s">
        <v>283</v>
      </c>
      <c r="D77" s="324"/>
      <c r="E77" s="346">
        <v>187.8</v>
      </c>
    </row>
    <row r="78" spans="1:5" s="30" customFormat="1" ht="172.5" customHeight="1" thickBot="1" x14ac:dyDescent="0.3">
      <c r="A78" s="322"/>
      <c r="B78" s="323" t="s">
        <v>282</v>
      </c>
      <c r="C78" s="214" t="s">
        <v>279</v>
      </c>
      <c r="D78" s="324"/>
      <c r="E78" s="346">
        <v>187.8</v>
      </c>
    </row>
    <row r="79" spans="1:5" ht="37.5" customHeight="1" thickBot="1" x14ac:dyDescent="0.3">
      <c r="A79" s="322"/>
      <c r="B79" s="323" t="s">
        <v>280</v>
      </c>
      <c r="C79" s="214" t="s">
        <v>279</v>
      </c>
      <c r="D79" s="324" t="s">
        <v>278</v>
      </c>
      <c r="E79" s="346">
        <v>187.8</v>
      </c>
    </row>
    <row r="80" spans="1:5" ht="135" customHeight="1" thickBot="1" x14ac:dyDescent="0.3">
      <c r="A80" s="322"/>
      <c r="B80" s="323" t="s">
        <v>277</v>
      </c>
      <c r="C80" s="320" t="s">
        <v>276</v>
      </c>
      <c r="D80" s="324"/>
      <c r="E80" s="321">
        <v>506.9</v>
      </c>
    </row>
    <row r="81" spans="1:5" ht="141.75" customHeight="1" thickBot="1" x14ac:dyDescent="0.3">
      <c r="A81" s="322"/>
      <c r="B81" s="323" t="s">
        <v>275</v>
      </c>
      <c r="C81" s="320" t="s">
        <v>274</v>
      </c>
      <c r="D81" s="324"/>
      <c r="E81" s="241">
        <v>506.9</v>
      </c>
    </row>
    <row r="82" spans="1:5" ht="141" customHeight="1" thickBot="1" x14ac:dyDescent="0.3">
      <c r="A82" s="284"/>
      <c r="B82" s="323" t="s">
        <v>272</v>
      </c>
      <c r="C82" s="320" t="s">
        <v>273</v>
      </c>
      <c r="D82" s="324"/>
      <c r="E82" s="241">
        <v>170</v>
      </c>
    </row>
    <row r="83" spans="1:5" ht="48.75" customHeight="1" thickBot="1" x14ac:dyDescent="0.3">
      <c r="A83" s="284"/>
      <c r="B83" s="323" t="s">
        <v>123</v>
      </c>
      <c r="C83" s="320" t="s">
        <v>273</v>
      </c>
      <c r="D83" s="324" t="s">
        <v>120</v>
      </c>
      <c r="E83" s="241">
        <v>170</v>
      </c>
    </row>
    <row r="84" spans="1:5" ht="140.25" customHeight="1" thickBot="1" x14ac:dyDescent="0.3">
      <c r="A84" s="284"/>
      <c r="B84" s="349" t="s">
        <v>272</v>
      </c>
      <c r="C84" s="347" t="s">
        <v>496</v>
      </c>
      <c r="D84" s="345"/>
      <c r="E84" s="241">
        <v>506.9</v>
      </c>
    </row>
    <row r="85" spans="1:5" ht="48.75" customHeight="1" thickBot="1" x14ac:dyDescent="0.3">
      <c r="A85" s="284"/>
      <c r="B85" s="349" t="s">
        <v>123</v>
      </c>
      <c r="C85" s="347" t="s">
        <v>496</v>
      </c>
      <c r="D85" s="345" t="s">
        <v>120</v>
      </c>
      <c r="E85" s="241">
        <v>506.9</v>
      </c>
    </row>
    <row r="86" spans="1:5" ht="150.75" customHeight="1" thickBot="1" x14ac:dyDescent="0.3">
      <c r="A86" s="284"/>
      <c r="B86" s="86" t="s">
        <v>535</v>
      </c>
      <c r="C86" s="84" t="s">
        <v>532</v>
      </c>
      <c r="D86" s="394"/>
      <c r="E86" s="241">
        <v>948.6</v>
      </c>
    </row>
    <row r="87" spans="1:5" ht="128.25" customHeight="1" thickBot="1" x14ac:dyDescent="0.3">
      <c r="A87" s="284"/>
      <c r="B87" s="86" t="s">
        <v>536</v>
      </c>
      <c r="C87" s="395" t="s">
        <v>533</v>
      </c>
      <c r="D87" s="390"/>
      <c r="E87" s="241">
        <v>948.6</v>
      </c>
    </row>
    <row r="88" spans="1:5" ht="48.75" customHeight="1" thickBot="1" x14ac:dyDescent="0.3">
      <c r="A88" s="284"/>
      <c r="B88" s="165" t="s">
        <v>123</v>
      </c>
      <c r="C88" s="391" t="s">
        <v>533</v>
      </c>
      <c r="D88" s="390" t="s">
        <v>120</v>
      </c>
      <c r="E88" s="241">
        <v>948.6</v>
      </c>
    </row>
    <row r="89" spans="1:5" ht="72" customHeight="1" thickBot="1" x14ac:dyDescent="0.3">
      <c r="A89" s="179" t="s">
        <v>53</v>
      </c>
      <c r="B89" s="332" t="s">
        <v>271</v>
      </c>
      <c r="C89" s="333" t="s">
        <v>270</v>
      </c>
      <c r="D89" s="238"/>
      <c r="E89" s="334">
        <f>E90+E93+E98+E101+E105</f>
        <v>1451.5</v>
      </c>
    </row>
    <row r="90" spans="1:5" ht="45" customHeight="1" thickBot="1" x14ac:dyDescent="0.3">
      <c r="A90" s="387"/>
      <c r="B90" s="85" t="s">
        <v>514</v>
      </c>
      <c r="C90" s="141" t="s">
        <v>515</v>
      </c>
      <c r="D90" s="238"/>
      <c r="E90" s="91">
        <v>1046.5</v>
      </c>
    </row>
    <row r="91" spans="1:5" ht="72" customHeight="1" thickBot="1" x14ac:dyDescent="0.3">
      <c r="A91" s="387"/>
      <c r="B91" s="165" t="s">
        <v>516</v>
      </c>
      <c r="C91" s="164" t="s">
        <v>517</v>
      </c>
      <c r="D91" s="238"/>
      <c r="E91" s="82">
        <v>1046.5</v>
      </c>
    </row>
    <row r="92" spans="1:5" ht="72" customHeight="1" thickBot="1" x14ac:dyDescent="0.3">
      <c r="A92" s="387"/>
      <c r="B92" s="165" t="s">
        <v>123</v>
      </c>
      <c r="C92" s="164" t="s">
        <v>517</v>
      </c>
      <c r="D92" s="394" t="s">
        <v>120</v>
      </c>
      <c r="E92" s="82">
        <v>1046.5</v>
      </c>
    </row>
    <row r="93" spans="1:5" ht="142.5" customHeight="1" thickBot="1" x14ac:dyDescent="0.3">
      <c r="A93" s="179"/>
      <c r="B93" s="323" t="s">
        <v>269</v>
      </c>
      <c r="C93" s="320" t="s">
        <v>268</v>
      </c>
      <c r="D93" s="324"/>
      <c r="E93" s="321">
        <v>70</v>
      </c>
    </row>
    <row r="94" spans="1:5" ht="144" customHeight="1" thickBot="1" x14ac:dyDescent="0.3">
      <c r="A94" s="284"/>
      <c r="B94" s="323" t="s">
        <v>452</v>
      </c>
      <c r="C94" s="320" t="s">
        <v>266</v>
      </c>
      <c r="D94" s="324"/>
      <c r="E94" s="321">
        <v>70</v>
      </c>
    </row>
    <row r="95" spans="1:5" ht="142.5" customHeight="1" thickBot="1" x14ac:dyDescent="0.3">
      <c r="A95" s="284"/>
      <c r="B95" s="323" t="s">
        <v>265</v>
      </c>
      <c r="C95" s="320" t="s">
        <v>264</v>
      </c>
      <c r="D95" s="324"/>
      <c r="E95" s="321">
        <v>70</v>
      </c>
    </row>
    <row r="96" spans="1:5" ht="69.75" customHeight="1" thickBot="1" x14ac:dyDescent="0.3">
      <c r="A96" s="284"/>
      <c r="B96" s="323" t="s">
        <v>123</v>
      </c>
      <c r="C96" s="320" t="s">
        <v>264</v>
      </c>
      <c r="D96" s="324" t="s">
        <v>120</v>
      </c>
      <c r="E96" s="321">
        <v>70</v>
      </c>
    </row>
    <row r="97" spans="1:5" ht="85.5" customHeight="1" thickBot="1" x14ac:dyDescent="0.3">
      <c r="A97" s="284"/>
      <c r="B97" s="323" t="s">
        <v>263</v>
      </c>
      <c r="C97" s="320" t="s">
        <v>262</v>
      </c>
      <c r="D97" s="324"/>
      <c r="E97" s="321">
        <v>10</v>
      </c>
    </row>
    <row r="98" spans="1:5" ht="92.25" customHeight="1" thickBot="1" x14ac:dyDescent="0.3">
      <c r="A98" s="284"/>
      <c r="B98" s="323" t="s">
        <v>261</v>
      </c>
      <c r="C98" s="320" t="s">
        <v>260</v>
      </c>
      <c r="D98" s="324"/>
      <c r="E98" s="321">
        <v>10</v>
      </c>
    </row>
    <row r="99" spans="1:5" ht="102.75" customHeight="1" thickBot="1" x14ac:dyDescent="0.3">
      <c r="A99" s="284"/>
      <c r="B99" s="323" t="s">
        <v>259</v>
      </c>
      <c r="C99" s="320" t="s">
        <v>258</v>
      </c>
      <c r="D99" s="324"/>
      <c r="E99" s="321">
        <v>10</v>
      </c>
    </row>
    <row r="100" spans="1:5" ht="54.75" customHeight="1" thickBot="1" x14ac:dyDescent="0.3">
      <c r="A100" s="284"/>
      <c r="B100" s="323" t="s">
        <v>123</v>
      </c>
      <c r="C100" s="320" t="s">
        <v>258</v>
      </c>
      <c r="D100" s="324" t="s">
        <v>120</v>
      </c>
      <c r="E100" s="321">
        <v>10</v>
      </c>
    </row>
    <row r="101" spans="1:5" ht="121.5" customHeight="1" thickBot="1" x14ac:dyDescent="0.3">
      <c r="A101" s="284"/>
      <c r="B101" s="323" t="s">
        <v>257</v>
      </c>
      <c r="C101" s="320" t="s">
        <v>256</v>
      </c>
      <c r="D101" s="324"/>
      <c r="E101" s="321">
        <v>25</v>
      </c>
    </row>
    <row r="102" spans="1:5" ht="135" customHeight="1" thickBot="1" x14ac:dyDescent="0.3">
      <c r="A102" s="284"/>
      <c r="B102" s="323" t="s">
        <v>255</v>
      </c>
      <c r="C102" s="320" t="s">
        <v>254</v>
      </c>
      <c r="D102" s="324"/>
      <c r="E102" s="321">
        <v>25</v>
      </c>
    </row>
    <row r="103" spans="1:5" ht="141" customHeight="1" thickBot="1" x14ac:dyDescent="0.3">
      <c r="A103" s="284"/>
      <c r="B103" s="323" t="s">
        <v>253</v>
      </c>
      <c r="C103" s="320" t="s">
        <v>252</v>
      </c>
      <c r="D103" s="324"/>
      <c r="E103" s="321">
        <v>25</v>
      </c>
    </row>
    <row r="104" spans="1:5" ht="43.5" customHeight="1" thickBot="1" x14ac:dyDescent="0.3">
      <c r="A104" s="179"/>
      <c r="B104" s="323" t="s">
        <v>123</v>
      </c>
      <c r="C104" s="320" t="s">
        <v>252</v>
      </c>
      <c r="D104" s="324" t="s">
        <v>120</v>
      </c>
      <c r="E104" s="321">
        <v>25</v>
      </c>
    </row>
    <row r="105" spans="1:5" s="30" customFormat="1" ht="112.5" customHeight="1" thickBot="1" x14ac:dyDescent="0.3">
      <c r="A105" s="179"/>
      <c r="B105" s="323" t="s">
        <v>238</v>
      </c>
      <c r="C105" s="320" t="s">
        <v>237</v>
      </c>
      <c r="D105" s="324"/>
      <c r="E105" s="321">
        <v>300</v>
      </c>
    </row>
    <row r="106" spans="1:5" ht="117.75" customHeight="1" thickBot="1" x14ac:dyDescent="0.3">
      <c r="A106" s="284"/>
      <c r="B106" s="323" t="s">
        <v>236</v>
      </c>
      <c r="C106" s="320" t="s">
        <v>235</v>
      </c>
      <c r="D106" s="324"/>
      <c r="E106" s="407">
        <v>300</v>
      </c>
    </row>
    <row r="107" spans="1:5" ht="123.75" customHeight="1" thickBot="1" x14ac:dyDescent="0.3">
      <c r="A107" s="284"/>
      <c r="B107" s="323" t="s">
        <v>234</v>
      </c>
      <c r="C107" s="320" t="s">
        <v>233</v>
      </c>
      <c r="D107" s="324"/>
      <c r="E107" s="407">
        <v>300</v>
      </c>
    </row>
    <row r="108" spans="1:5" ht="51" customHeight="1" thickBot="1" x14ac:dyDescent="0.3">
      <c r="A108" s="284"/>
      <c r="B108" s="323" t="s">
        <v>123</v>
      </c>
      <c r="C108" s="320" t="s">
        <v>233</v>
      </c>
      <c r="D108" s="324" t="s">
        <v>120</v>
      </c>
      <c r="E108" s="407">
        <v>300</v>
      </c>
    </row>
    <row r="109" spans="1:5" ht="87" customHeight="1" thickBot="1" x14ac:dyDescent="0.3">
      <c r="A109" s="179" t="s">
        <v>56</v>
      </c>
      <c r="B109" s="263" t="s">
        <v>251</v>
      </c>
      <c r="C109" s="240" t="s">
        <v>250</v>
      </c>
      <c r="D109" s="238"/>
      <c r="E109" s="239">
        <v>10</v>
      </c>
    </row>
    <row r="110" spans="1:5" ht="83.25" customHeight="1" thickBot="1" x14ac:dyDescent="0.3">
      <c r="A110" s="179"/>
      <c r="B110" s="323" t="s">
        <v>249</v>
      </c>
      <c r="C110" s="320" t="s">
        <v>248</v>
      </c>
      <c r="D110" s="324"/>
      <c r="E110" s="321">
        <v>10</v>
      </c>
    </row>
    <row r="111" spans="1:5" ht="93" customHeight="1" thickBot="1" x14ac:dyDescent="0.3">
      <c r="A111" s="284"/>
      <c r="B111" s="323" t="s">
        <v>451</v>
      </c>
      <c r="C111" s="320" t="s">
        <v>245</v>
      </c>
      <c r="D111" s="324"/>
      <c r="E111" s="321">
        <v>10</v>
      </c>
    </row>
    <row r="112" spans="1:5" ht="54" customHeight="1" thickBot="1" x14ac:dyDescent="0.3">
      <c r="A112" s="284"/>
      <c r="B112" s="323" t="s">
        <v>123</v>
      </c>
      <c r="C112" s="320" t="s">
        <v>245</v>
      </c>
      <c r="D112" s="324" t="s">
        <v>120</v>
      </c>
      <c r="E112" s="321">
        <v>10</v>
      </c>
    </row>
    <row r="113" spans="1:5" ht="68.25" customHeight="1" thickBot="1" x14ac:dyDescent="0.3">
      <c r="A113" s="335" t="s">
        <v>59</v>
      </c>
      <c r="B113" s="263" t="s">
        <v>244</v>
      </c>
      <c r="C113" s="240" t="s">
        <v>243</v>
      </c>
      <c r="D113" s="238"/>
      <c r="E113" s="239">
        <v>10</v>
      </c>
    </row>
    <row r="114" spans="1:5" ht="93.75" customHeight="1" thickBot="1" x14ac:dyDescent="0.3">
      <c r="A114" s="179"/>
      <c r="B114" s="323" t="s">
        <v>242</v>
      </c>
      <c r="C114" s="320" t="s">
        <v>241</v>
      </c>
      <c r="D114" s="324"/>
      <c r="E114" s="321">
        <v>10</v>
      </c>
    </row>
    <row r="115" spans="1:5" ht="91.5" customHeight="1" thickBot="1" x14ac:dyDescent="0.3">
      <c r="A115" s="284"/>
      <c r="B115" s="323" t="s">
        <v>240</v>
      </c>
      <c r="C115" s="320" t="s">
        <v>239</v>
      </c>
      <c r="D115" s="324"/>
      <c r="E115" s="321">
        <v>10</v>
      </c>
    </row>
    <row r="116" spans="1:5" ht="51.75" customHeight="1" thickBot="1" x14ac:dyDescent="0.3">
      <c r="A116" s="284"/>
      <c r="B116" s="323" t="s">
        <v>123</v>
      </c>
      <c r="C116" s="320" t="s">
        <v>239</v>
      </c>
      <c r="D116" s="324" t="s">
        <v>120</v>
      </c>
      <c r="E116" s="321">
        <v>10</v>
      </c>
    </row>
    <row r="117" spans="1:5" ht="75" customHeight="1" thickBot="1" x14ac:dyDescent="0.3">
      <c r="A117" s="179" t="s">
        <v>450</v>
      </c>
      <c r="B117" s="336" t="s">
        <v>449</v>
      </c>
      <c r="C117" s="240" t="s">
        <v>231</v>
      </c>
      <c r="D117" s="238"/>
      <c r="E117" s="239">
        <f>E121+E120</f>
        <v>39253.800000000003</v>
      </c>
    </row>
    <row r="118" spans="1:5" ht="90.75" customHeight="1" thickBot="1" x14ac:dyDescent="0.3">
      <c r="A118" s="179"/>
      <c r="B118" s="223" t="s">
        <v>230</v>
      </c>
      <c r="C118" s="320" t="s">
        <v>229</v>
      </c>
      <c r="D118" s="324"/>
      <c r="E118" s="239">
        <v>266.5</v>
      </c>
    </row>
    <row r="119" spans="1:5" ht="86.25" customHeight="1" thickBot="1" x14ac:dyDescent="0.3">
      <c r="A119" s="284"/>
      <c r="B119" s="223" t="s">
        <v>228</v>
      </c>
      <c r="C119" s="320" t="s">
        <v>226</v>
      </c>
      <c r="D119" s="324"/>
      <c r="E119" s="239">
        <v>266.5</v>
      </c>
    </row>
    <row r="120" spans="1:5" ht="53.25" customHeight="1" thickBot="1" x14ac:dyDescent="0.3">
      <c r="A120" s="284"/>
      <c r="B120" s="323" t="s">
        <v>123</v>
      </c>
      <c r="C120" s="320" t="s">
        <v>226</v>
      </c>
      <c r="D120" s="324" t="s">
        <v>120</v>
      </c>
      <c r="E120" s="239">
        <v>266.5</v>
      </c>
    </row>
    <row r="121" spans="1:5" ht="138" customHeight="1" thickBot="1" x14ac:dyDescent="0.3">
      <c r="A121" s="284"/>
      <c r="B121" s="86" t="s">
        <v>523</v>
      </c>
      <c r="C121" s="84" t="s">
        <v>513</v>
      </c>
      <c r="D121" s="385" t="s">
        <v>120</v>
      </c>
      <c r="E121" s="111">
        <v>38987.300000000003</v>
      </c>
    </row>
    <row r="122" spans="1:5" ht="84.75" customHeight="1" thickBot="1" x14ac:dyDescent="0.3">
      <c r="A122" s="335" t="s">
        <v>448</v>
      </c>
      <c r="B122" s="263" t="s">
        <v>225</v>
      </c>
      <c r="C122" s="240" t="s">
        <v>224</v>
      </c>
      <c r="D122" s="238"/>
      <c r="E122" s="239">
        <v>10</v>
      </c>
    </row>
    <row r="123" spans="1:5" s="30" customFormat="1" ht="97.5" customHeight="1" thickBot="1" x14ac:dyDescent="0.3">
      <c r="A123" s="179"/>
      <c r="B123" s="323" t="s">
        <v>223</v>
      </c>
      <c r="C123" s="320" t="s">
        <v>221</v>
      </c>
      <c r="D123" s="324"/>
      <c r="E123" s="321">
        <v>10</v>
      </c>
    </row>
    <row r="124" spans="1:5" ht="90.75" customHeight="1" thickBot="1" x14ac:dyDescent="0.3">
      <c r="A124" s="284"/>
      <c r="B124" s="323" t="s">
        <v>220</v>
      </c>
      <c r="C124" s="320" t="s">
        <v>218</v>
      </c>
      <c r="D124" s="324"/>
      <c r="E124" s="321">
        <v>10</v>
      </c>
    </row>
    <row r="125" spans="1:5" ht="58.5" customHeight="1" thickBot="1" x14ac:dyDescent="0.3">
      <c r="A125" s="284"/>
      <c r="B125" s="323" t="s">
        <v>123</v>
      </c>
      <c r="C125" s="320" t="s">
        <v>218</v>
      </c>
      <c r="D125" s="324" t="s">
        <v>120</v>
      </c>
      <c r="E125" s="321">
        <v>10</v>
      </c>
    </row>
    <row r="126" spans="1:5" ht="93" customHeight="1" thickBot="1" x14ac:dyDescent="0.3">
      <c r="A126" s="179" t="s">
        <v>447</v>
      </c>
      <c r="B126" s="263" t="s">
        <v>460</v>
      </c>
      <c r="C126" s="240" t="s">
        <v>217</v>
      </c>
      <c r="D126" s="238"/>
      <c r="E126" s="239">
        <f>E129+E131</f>
        <v>1021.4</v>
      </c>
    </row>
    <row r="127" spans="1:5" s="30" customFormat="1" ht="88.5" customHeight="1" thickBot="1" x14ac:dyDescent="0.3">
      <c r="A127" s="179"/>
      <c r="B127" s="323" t="s">
        <v>458</v>
      </c>
      <c r="C127" s="320" t="s">
        <v>216</v>
      </c>
      <c r="D127" s="324"/>
      <c r="E127" s="321">
        <v>643.9</v>
      </c>
    </row>
    <row r="128" spans="1:5" ht="95.25" customHeight="1" thickBot="1" x14ac:dyDescent="0.3">
      <c r="A128" s="284"/>
      <c r="B128" s="323" t="s">
        <v>459</v>
      </c>
      <c r="C128" s="320" t="s">
        <v>214</v>
      </c>
      <c r="D128" s="324"/>
      <c r="E128" s="346">
        <v>643.9</v>
      </c>
    </row>
    <row r="129" spans="1:5" ht="48.75" customHeight="1" thickBot="1" x14ac:dyDescent="0.3">
      <c r="A129" s="284"/>
      <c r="B129" s="323" t="s">
        <v>123</v>
      </c>
      <c r="C129" s="320" t="s">
        <v>214</v>
      </c>
      <c r="D129" s="324" t="s">
        <v>120</v>
      </c>
      <c r="E129" s="346">
        <v>643.9</v>
      </c>
    </row>
    <row r="130" spans="1:5" ht="99.75" customHeight="1" thickBot="1" x14ac:dyDescent="0.3">
      <c r="A130" s="284"/>
      <c r="B130" s="86" t="s">
        <v>554</v>
      </c>
      <c r="C130" s="433" t="s">
        <v>546</v>
      </c>
      <c r="D130" s="431"/>
      <c r="E130" s="432">
        <v>377.5</v>
      </c>
    </row>
    <row r="131" spans="1:5" ht="60" customHeight="1" thickBot="1" x14ac:dyDescent="0.3">
      <c r="A131" s="284"/>
      <c r="B131" s="434" t="s">
        <v>123</v>
      </c>
      <c r="C131" s="84" t="s">
        <v>547</v>
      </c>
      <c r="D131" s="431" t="s">
        <v>120</v>
      </c>
      <c r="E131" s="432">
        <v>377.5</v>
      </c>
    </row>
    <row r="132" spans="1:5" ht="85.5" customHeight="1" thickBot="1" x14ac:dyDescent="0.3">
      <c r="A132" s="179" t="s">
        <v>446</v>
      </c>
      <c r="B132" s="337" t="s">
        <v>213</v>
      </c>
      <c r="C132" s="240" t="s">
        <v>212</v>
      </c>
      <c r="D132" s="238"/>
      <c r="E132" s="239">
        <f>E136+E140+E144+E148+E150</f>
        <v>3338</v>
      </c>
    </row>
    <row r="133" spans="1:5" s="30" customFormat="1" ht="100.5" customHeight="1" thickBot="1" x14ac:dyDescent="0.3">
      <c r="A133" s="179"/>
      <c r="B133" s="242" t="s">
        <v>211</v>
      </c>
      <c r="C133" s="320" t="s">
        <v>210</v>
      </c>
      <c r="D133" s="324"/>
      <c r="E133" s="321">
        <v>1877</v>
      </c>
    </row>
    <row r="134" spans="1:5" ht="123" customHeight="1" thickBot="1" x14ac:dyDescent="0.3">
      <c r="A134" s="284"/>
      <c r="B134" s="330" t="s">
        <v>209</v>
      </c>
      <c r="C134" s="320" t="s">
        <v>208</v>
      </c>
      <c r="D134" s="324"/>
      <c r="E134" s="432">
        <v>1877</v>
      </c>
    </row>
    <row r="135" spans="1:5" ht="117" customHeight="1" thickBot="1" x14ac:dyDescent="0.3">
      <c r="A135" s="284"/>
      <c r="B135" s="330" t="s">
        <v>207</v>
      </c>
      <c r="C135" s="320" t="s">
        <v>206</v>
      </c>
      <c r="D135" s="324"/>
      <c r="E135" s="432">
        <v>1877</v>
      </c>
    </row>
    <row r="136" spans="1:5" ht="54.75" customHeight="1" thickBot="1" x14ac:dyDescent="0.3">
      <c r="A136" s="284"/>
      <c r="B136" s="330" t="s">
        <v>123</v>
      </c>
      <c r="C136" s="320" t="s">
        <v>206</v>
      </c>
      <c r="D136" s="324" t="s">
        <v>120</v>
      </c>
      <c r="E136" s="432">
        <v>1877</v>
      </c>
    </row>
    <row r="137" spans="1:5" s="30" customFormat="1" ht="117" customHeight="1" thickBot="1" x14ac:dyDescent="0.3">
      <c r="A137" s="284"/>
      <c r="B137" s="242" t="s">
        <v>205</v>
      </c>
      <c r="C137" s="320" t="s">
        <v>204</v>
      </c>
      <c r="D137" s="324"/>
      <c r="E137" s="321">
        <v>120</v>
      </c>
    </row>
    <row r="138" spans="1:5" ht="138" customHeight="1" thickBot="1" x14ac:dyDescent="0.3">
      <c r="A138" s="284"/>
      <c r="B138" s="242" t="s">
        <v>404</v>
      </c>
      <c r="C138" s="320" t="s">
        <v>201</v>
      </c>
      <c r="D138" s="324"/>
      <c r="E138" s="321">
        <v>120</v>
      </c>
    </row>
    <row r="139" spans="1:5" ht="138.75" customHeight="1" thickBot="1" x14ac:dyDescent="0.3">
      <c r="A139" s="284"/>
      <c r="B139" s="242" t="s">
        <v>200</v>
      </c>
      <c r="C139" s="320" t="s">
        <v>199</v>
      </c>
      <c r="D139" s="324"/>
      <c r="E139" s="321">
        <v>120</v>
      </c>
    </row>
    <row r="140" spans="1:5" ht="53.25" customHeight="1" thickBot="1" x14ac:dyDescent="0.3">
      <c r="A140" s="284"/>
      <c r="B140" s="323" t="s">
        <v>123</v>
      </c>
      <c r="C140" s="320" t="s">
        <v>199</v>
      </c>
      <c r="D140" s="324" t="s">
        <v>120</v>
      </c>
      <c r="E140" s="321">
        <v>120</v>
      </c>
    </row>
    <row r="141" spans="1:5" s="30" customFormat="1" ht="126" customHeight="1" thickBot="1" x14ac:dyDescent="0.3">
      <c r="A141" s="284"/>
      <c r="B141" s="242" t="s">
        <v>480</v>
      </c>
      <c r="C141" s="320" t="s">
        <v>198</v>
      </c>
      <c r="D141" s="324"/>
      <c r="E141" s="321">
        <v>161</v>
      </c>
    </row>
    <row r="142" spans="1:5" ht="140.25" customHeight="1" thickBot="1" x14ac:dyDescent="0.3">
      <c r="A142" s="284"/>
      <c r="B142" s="242" t="s">
        <v>481</v>
      </c>
      <c r="C142" s="320" t="s">
        <v>197</v>
      </c>
      <c r="D142" s="324"/>
      <c r="E142" s="432">
        <v>161</v>
      </c>
    </row>
    <row r="143" spans="1:5" ht="130.5" customHeight="1" thickBot="1" x14ac:dyDescent="0.3">
      <c r="A143" s="284"/>
      <c r="B143" s="242" t="s">
        <v>476</v>
      </c>
      <c r="C143" s="320" t="s">
        <v>196</v>
      </c>
      <c r="D143" s="324"/>
      <c r="E143" s="432">
        <v>161</v>
      </c>
    </row>
    <row r="144" spans="1:5" ht="48" customHeight="1" thickBot="1" x14ac:dyDescent="0.3">
      <c r="A144" s="284"/>
      <c r="B144" s="242" t="s">
        <v>123</v>
      </c>
      <c r="C144" s="320" t="s">
        <v>196</v>
      </c>
      <c r="D144" s="324" t="s">
        <v>120</v>
      </c>
      <c r="E144" s="432">
        <v>161</v>
      </c>
    </row>
    <row r="145" spans="1:5" s="30" customFormat="1" ht="119.25" customHeight="1" thickBot="1" x14ac:dyDescent="0.3">
      <c r="A145" s="284"/>
      <c r="B145" s="323" t="s">
        <v>195</v>
      </c>
      <c r="C145" s="320" t="s">
        <v>194</v>
      </c>
      <c r="D145" s="324"/>
      <c r="E145" s="241">
        <v>680</v>
      </c>
    </row>
    <row r="146" spans="1:5" ht="127.5" customHeight="1" thickBot="1" x14ac:dyDescent="0.3">
      <c r="A146" s="284"/>
      <c r="B146" s="323" t="s">
        <v>193</v>
      </c>
      <c r="C146" s="320" t="s">
        <v>192</v>
      </c>
      <c r="D146" s="324"/>
      <c r="E146" s="241">
        <v>680</v>
      </c>
    </row>
    <row r="147" spans="1:5" ht="117.75" customHeight="1" thickBot="1" x14ac:dyDescent="0.3">
      <c r="A147" s="284"/>
      <c r="B147" s="423" t="s">
        <v>544</v>
      </c>
      <c r="C147" s="421" t="s">
        <v>542</v>
      </c>
      <c r="D147" s="324"/>
      <c r="E147" s="241">
        <v>680</v>
      </c>
    </row>
    <row r="148" spans="1:5" ht="66.75" customHeight="1" thickBot="1" x14ac:dyDescent="0.3">
      <c r="A148" s="284"/>
      <c r="B148" s="323" t="s">
        <v>123</v>
      </c>
      <c r="C148" s="421" t="s">
        <v>542</v>
      </c>
      <c r="D148" s="324" t="s">
        <v>120</v>
      </c>
      <c r="E148" s="241">
        <v>680</v>
      </c>
    </row>
    <row r="149" spans="1:5" ht="66.75" customHeight="1" thickBot="1" x14ac:dyDescent="0.3">
      <c r="A149" s="284"/>
      <c r="B149" s="426" t="s">
        <v>543</v>
      </c>
      <c r="C149" s="421" t="s">
        <v>541</v>
      </c>
      <c r="D149" s="420"/>
      <c r="E149" s="241">
        <v>500</v>
      </c>
    </row>
    <row r="150" spans="1:5" ht="66.75" customHeight="1" thickBot="1" x14ac:dyDescent="0.3">
      <c r="A150" s="284"/>
      <c r="B150" s="423" t="s">
        <v>123</v>
      </c>
      <c r="C150" s="421" t="s">
        <v>541</v>
      </c>
      <c r="D150" s="420" t="s">
        <v>120</v>
      </c>
      <c r="E150" s="241">
        <v>500</v>
      </c>
    </row>
    <row r="151" spans="1:5" ht="75.75" customHeight="1" thickBot="1" x14ac:dyDescent="0.3">
      <c r="A151" s="179" t="s">
        <v>445</v>
      </c>
      <c r="B151" s="263" t="s">
        <v>181</v>
      </c>
      <c r="C151" s="240" t="s">
        <v>180</v>
      </c>
      <c r="D151" s="238"/>
      <c r="E151" s="239">
        <f>E155+E159+E162+E169+E173</f>
        <v>9668.9</v>
      </c>
    </row>
    <row r="152" spans="1:5" ht="97.5" customHeight="1" thickBot="1" x14ac:dyDescent="0.3">
      <c r="A152" s="179"/>
      <c r="B152" s="323" t="s">
        <v>179</v>
      </c>
      <c r="C152" s="320" t="s">
        <v>178</v>
      </c>
      <c r="D152" s="324"/>
      <c r="E152" s="321">
        <v>482.8</v>
      </c>
    </row>
    <row r="153" spans="1:5" ht="57.75" customHeight="1" thickBot="1" x14ac:dyDescent="0.3">
      <c r="A153" s="284"/>
      <c r="B153" s="323" t="s">
        <v>177</v>
      </c>
      <c r="C153" s="320" t="s">
        <v>176</v>
      </c>
      <c r="D153" s="324"/>
      <c r="E153" s="321">
        <v>482.8</v>
      </c>
    </row>
    <row r="154" spans="1:5" ht="57.75" customHeight="1" thickBot="1" x14ac:dyDescent="0.3">
      <c r="A154" s="322"/>
      <c r="B154" s="223" t="s">
        <v>164</v>
      </c>
      <c r="C154" s="320" t="s">
        <v>175</v>
      </c>
      <c r="D154" s="324"/>
      <c r="E154" s="321">
        <v>482.8</v>
      </c>
    </row>
    <row r="155" spans="1:5" ht="118.5" customHeight="1" thickBot="1" x14ac:dyDescent="0.3">
      <c r="A155" s="322"/>
      <c r="B155" s="323" t="s">
        <v>163</v>
      </c>
      <c r="C155" s="320" t="s">
        <v>175</v>
      </c>
      <c r="D155" s="324" t="s">
        <v>160</v>
      </c>
      <c r="E155" s="321">
        <v>482.8</v>
      </c>
    </row>
    <row r="156" spans="1:5" ht="108.75" customHeight="1" thickBot="1" x14ac:dyDescent="0.3">
      <c r="A156" s="322"/>
      <c r="B156" s="323" t="s">
        <v>174</v>
      </c>
      <c r="C156" s="320" t="s">
        <v>173</v>
      </c>
      <c r="D156" s="324"/>
      <c r="E156" s="338">
        <v>20</v>
      </c>
    </row>
    <row r="157" spans="1:5" ht="120.75" customHeight="1" thickBot="1" x14ac:dyDescent="0.3">
      <c r="A157" s="322"/>
      <c r="B157" s="323" t="s">
        <v>172</v>
      </c>
      <c r="C157" s="320" t="s">
        <v>171</v>
      </c>
      <c r="D157" s="324"/>
      <c r="E157" s="283">
        <v>20</v>
      </c>
    </row>
    <row r="158" spans="1:5" ht="114" customHeight="1" thickBot="1" x14ac:dyDescent="0.3">
      <c r="A158" s="322"/>
      <c r="B158" s="323" t="s">
        <v>170</v>
      </c>
      <c r="C158" s="320" t="s">
        <v>169</v>
      </c>
      <c r="D158" s="324"/>
      <c r="E158" s="283">
        <v>20</v>
      </c>
    </row>
    <row r="159" spans="1:5" ht="58.5" customHeight="1" thickBot="1" x14ac:dyDescent="0.3">
      <c r="A159" s="322"/>
      <c r="B159" s="323" t="s">
        <v>123</v>
      </c>
      <c r="C159" s="320" t="s">
        <v>169</v>
      </c>
      <c r="D159" s="324" t="s">
        <v>120</v>
      </c>
      <c r="E159" s="241">
        <v>20</v>
      </c>
    </row>
    <row r="160" spans="1:5" ht="91.5" customHeight="1" thickBot="1" x14ac:dyDescent="0.3">
      <c r="A160" s="322"/>
      <c r="B160" s="323" t="s">
        <v>168</v>
      </c>
      <c r="C160" s="320" t="s">
        <v>167</v>
      </c>
      <c r="D160" s="324"/>
      <c r="E160" s="241">
        <f>E161</f>
        <v>8973.1</v>
      </c>
    </row>
    <row r="161" spans="1:6" ht="117" customHeight="1" thickBot="1" x14ac:dyDescent="0.3">
      <c r="A161" s="322"/>
      <c r="B161" s="323" t="s">
        <v>166</v>
      </c>
      <c r="C161" s="320" t="s">
        <v>165</v>
      </c>
      <c r="D161" s="324"/>
      <c r="E161" s="241">
        <f>E162</f>
        <v>8973.1</v>
      </c>
    </row>
    <row r="162" spans="1:6" s="30" customFormat="1" ht="59.25" customHeight="1" thickBot="1" x14ac:dyDescent="0.3">
      <c r="A162" s="322"/>
      <c r="B162" s="223" t="s">
        <v>164</v>
      </c>
      <c r="C162" s="320" t="s">
        <v>161</v>
      </c>
      <c r="D162" s="324"/>
      <c r="E162" s="241">
        <f>E163+E164+E165</f>
        <v>8973.1</v>
      </c>
    </row>
    <row r="163" spans="1:6" ht="101.25" customHeight="1" thickBot="1" x14ac:dyDescent="0.3">
      <c r="A163" s="322"/>
      <c r="B163" s="323" t="s">
        <v>163</v>
      </c>
      <c r="C163" s="320" t="s">
        <v>161</v>
      </c>
      <c r="D163" s="324" t="s">
        <v>160</v>
      </c>
      <c r="E163" s="321">
        <v>7871.1</v>
      </c>
    </row>
    <row r="164" spans="1:6" ht="63" customHeight="1" thickBot="1" x14ac:dyDescent="0.3">
      <c r="A164" s="322"/>
      <c r="B164" s="323" t="s">
        <v>123</v>
      </c>
      <c r="C164" s="320" t="s">
        <v>161</v>
      </c>
      <c r="D164" s="324" t="s">
        <v>120</v>
      </c>
      <c r="E164" s="321">
        <v>1042</v>
      </c>
    </row>
    <row r="165" spans="1:6" ht="40.5" customHeight="1" thickBot="1" x14ac:dyDescent="0.3">
      <c r="A165" s="322"/>
      <c r="B165" s="323" t="s">
        <v>162</v>
      </c>
      <c r="C165" s="320" t="s">
        <v>161</v>
      </c>
      <c r="D165" s="324" t="s">
        <v>436</v>
      </c>
      <c r="E165" s="241">
        <v>60</v>
      </c>
    </row>
    <row r="166" spans="1:6" ht="107.25" customHeight="1" thickBot="1" x14ac:dyDescent="0.3">
      <c r="A166" s="322"/>
      <c r="B166" s="215" t="s">
        <v>159</v>
      </c>
      <c r="C166" s="214" t="s">
        <v>158</v>
      </c>
      <c r="D166" s="324"/>
      <c r="E166" s="321">
        <v>150</v>
      </c>
    </row>
    <row r="167" spans="1:6" ht="108" customHeight="1" thickBot="1" x14ac:dyDescent="0.3">
      <c r="A167" s="322"/>
      <c r="B167" s="215" t="s">
        <v>157</v>
      </c>
      <c r="C167" s="214" t="s">
        <v>156</v>
      </c>
      <c r="D167" s="324"/>
      <c r="E167" s="321">
        <v>150</v>
      </c>
      <c r="F167" s="127"/>
    </row>
    <row r="168" spans="1:6" ht="105.75" customHeight="1" thickBot="1" x14ac:dyDescent="0.3">
      <c r="A168" s="322"/>
      <c r="B168" s="215" t="s">
        <v>155</v>
      </c>
      <c r="C168" s="214" t="s">
        <v>154</v>
      </c>
      <c r="D168" s="324"/>
      <c r="E168" s="321">
        <v>150</v>
      </c>
    </row>
    <row r="169" spans="1:6" ht="46.5" customHeight="1" thickBot="1" x14ac:dyDescent="0.3">
      <c r="A169" s="322"/>
      <c r="B169" s="323" t="s">
        <v>123</v>
      </c>
      <c r="C169" s="214" t="s">
        <v>154</v>
      </c>
      <c r="D169" s="324" t="s">
        <v>120</v>
      </c>
      <c r="E169" s="321">
        <v>150</v>
      </c>
    </row>
    <row r="170" spans="1:6" ht="108.75" customHeight="1" thickBot="1" x14ac:dyDescent="0.3">
      <c r="A170" s="322"/>
      <c r="B170" s="323" t="s">
        <v>444</v>
      </c>
      <c r="C170" s="214" t="s">
        <v>152</v>
      </c>
      <c r="D170" s="324"/>
      <c r="E170" s="321">
        <v>43</v>
      </c>
    </row>
    <row r="171" spans="1:6" ht="123" customHeight="1" thickBot="1" x14ac:dyDescent="0.3">
      <c r="A171" s="322"/>
      <c r="B171" s="323" t="s">
        <v>402</v>
      </c>
      <c r="C171" s="214" t="s">
        <v>150</v>
      </c>
      <c r="D171" s="324"/>
      <c r="E171" s="407">
        <v>43</v>
      </c>
    </row>
    <row r="172" spans="1:6" ht="114" customHeight="1" thickBot="1" x14ac:dyDescent="0.3">
      <c r="A172" s="322"/>
      <c r="B172" s="323" t="s">
        <v>401</v>
      </c>
      <c r="C172" s="214" t="s">
        <v>147</v>
      </c>
      <c r="D172" s="324"/>
      <c r="E172" s="407">
        <v>43</v>
      </c>
    </row>
    <row r="173" spans="1:6" ht="60.75" customHeight="1" thickBot="1" x14ac:dyDescent="0.3">
      <c r="A173" s="322"/>
      <c r="B173" s="323" t="s">
        <v>443</v>
      </c>
      <c r="C173" s="214" t="s">
        <v>147</v>
      </c>
      <c r="D173" s="324" t="s">
        <v>160</v>
      </c>
      <c r="E173" s="407">
        <v>43</v>
      </c>
    </row>
    <row r="174" spans="1:6" ht="69.75" customHeight="1" thickBot="1" x14ac:dyDescent="0.3">
      <c r="A174" s="182" t="s">
        <v>442</v>
      </c>
      <c r="B174" s="332" t="s">
        <v>28</v>
      </c>
      <c r="C174" s="240"/>
      <c r="D174" s="238"/>
      <c r="E174" s="239">
        <v>756.2</v>
      </c>
    </row>
    <row r="175" spans="1:6" ht="80.25" customHeight="1" thickBot="1" x14ac:dyDescent="0.3">
      <c r="A175" s="322"/>
      <c r="B175" s="263" t="s">
        <v>394</v>
      </c>
      <c r="C175" s="240" t="s">
        <v>393</v>
      </c>
      <c r="D175" s="238"/>
      <c r="E175" s="239">
        <v>756.2</v>
      </c>
    </row>
    <row r="176" spans="1:6" ht="97.5" customHeight="1" thickBot="1" x14ac:dyDescent="0.3">
      <c r="A176" s="322"/>
      <c r="B176" s="323" t="s">
        <v>392</v>
      </c>
      <c r="C176" s="320" t="s">
        <v>391</v>
      </c>
      <c r="D176" s="324"/>
      <c r="E176" s="321">
        <v>756.2</v>
      </c>
    </row>
    <row r="177" spans="1:21" ht="46.5" customHeight="1" thickBot="1" x14ac:dyDescent="0.3">
      <c r="A177" s="322"/>
      <c r="B177" s="323" t="s">
        <v>387</v>
      </c>
      <c r="C177" s="320" t="s">
        <v>390</v>
      </c>
      <c r="D177" s="324"/>
      <c r="E177" s="321">
        <v>756.2</v>
      </c>
    </row>
    <row r="178" spans="1:21" ht="124.5" customHeight="1" thickBot="1" x14ac:dyDescent="0.3">
      <c r="A178" s="182"/>
      <c r="B178" s="323" t="s">
        <v>163</v>
      </c>
      <c r="C178" s="320" t="s">
        <v>390</v>
      </c>
      <c r="D178" s="324" t="s">
        <v>160</v>
      </c>
      <c r="E178" s="321">
        <v>756.2</v>
      </c>
      <c r="F178" s="127"/>
    </row>
    <row r="179" spans="1:21" ht="74.25" customHeight="1" thickBot="1" x14ac:dyDescent="0.3">
      <c r="A179" s="182" t="s">
        <v>482</v>
      </c>
      <c r="B179" s="282" t="s">
        <v>309</v>
      </c>
      <c r="C179" s="240" t="s">
        <v>388</v>
      </c>
      <c r="D179" s="238"/>
      <c r="E179" s="239">
        <f>E180+E185</f>
        <v>4642.5</v>
      </c>
    </row>
    <row r="180" spans="1:21" ht="56.25" customHeight="1" thickBot="1" x14ac:dyDescent="0.3">
      <c r="A180" s="323"/>
      <c r="B180" s="323" t="s">
        <v>387</v>
      </c>
      <c r="C180" s="320" t="s">
        <v>386</v>
      </c>
      <c r="D180" s="324"/>
      <c r="E180" s="321">
        <f>E181+E182+E183</f>
        <v>3759.1</v>
      </c>
    </row>
    <row r="181" spans="1:21" ht="114" customHeight="1" thickBot="1" x14ac:dyDescent="0.3">
      <c r="A181" s="323"/>
      <c r="B181" s="323" t="s">
        <v>163</v>
      </c>
      <c r="C181" s="320" t="s">
        <v>386</v>
      </c>
      <c r="D181" s="324" t="s">
        <v>160</v>
      </c>
      <c r="E181" s="321">
        <v>3265.1</v>
      </c>
      <c r="F181" s="127"/>
    </row>
    <row r="182" spans="1:21" s="30" customFormat="1" ht="68.25" customHeight="1" thickBot="1" x14ac:dyDescent="0.3">
      <c r="A182" s="323"/>
      <c r="B182" s="323" t="s">
        <v>123</v>
      </c>
      <c r="C182" s="320" t="s">
        <v>386</v>
      </c>
      <c r="D182" s="324" t="s">
        <v>120</v>
      </c>
      <c r="E182" s="321">
        <v>474</v>
      </c>
      <c r="F182" s="289"/>
    </row>
    <row r="183" spans="1:21" s="30" customFormat="1" ht="30.75" customHeight="1" thickBot="1" x14ac:dyDescent="0.3">
      <c r="A183" s="182"/>
      <c r="B183" s="323" t="s">
        <v>360</v>
      </c>
      <c r="C183" s="320" t="s">
        <v>386</v>
      </c>
      <c r="D183" s="324" t="s">
        <v>436</v>
      </c>
      <c r="E183" s="321">
        <v>20</v>
      </c>
    </row>
    <row r="184" spans="1:21" s="30" customFormat="1" ht="60" customHeight="1" thickBot="1" x14ac:dyDescent="0.3">
      <c r="A184" s="281"/>
      <c r="B184" s="5" t="s">
        <v>461</v>
      </c>
      <c r="C184" s="141" t="s">
        <v>462</v>
      </c>
      <c r="D184" s="290"/>
      <c r="E184" s="91">
        <v>883.4</v>
      </c>
    </row>
    <row r="185" spans="1:21" s="30" customFormat="1" ht="30.75" customHeight="1" thickBot="1" x14ac:dyDescent="0.3">
      <c r="A185" s="281"/>
      <c r="B185" s="287" t="s">
        <v>360</v>
      </c>
      <c r="C185" s="141" t="s">
        <v>462</v>
      </c>
      <c r="D185" s="290" t="s">
        <v>436</v>
      </c>
      <c r="E185" s="91">
        <v>883.4</v>
      </c>
    </row>
    <row r="186" spans="1:21" ht="66" customHeight="1" thickBot="1" x14ac:dyDescent="0.3">
      <c r="A186" s="182" t="s">
        <v>441</v>
      </c>
      <c r="B186" s="263" t="s">
        <v>309</v>
      </c>
      <c r="C186" s="240" t="s">
        <v>307</v>
      </c>
      <c r="D186" s="238"/>
      <c r="E186" s="239">
        <f>E189+E193</f>
        <v>225.5</v>
      </c>
      <c r="F186" s="541"/>
    </row>
    <row r="187" spans="1:21" s="278" customFormat="1" ht="45.75" customHeight="1" thickBot="1" x14ac:dyDescent="0.3">
      <c r="A187" s="322"/>
      <c r="B187" s="323" t="s">
        <v>308</v>
      </c>
      <c r="C187" s="320" t="s">
        <v>307</v>
      </c>
      <c r="D187" s="324"/>
      <c r="E187" s="321">
        <v>221.7</v>
      </c>
      <c r="F187" s="541"/>
      <c r="G187" s="280"/>
      <c r="H187" s="280"/>
      <c r="I187" s="280"/>
      <c r="J187" s="280"/>
      <c r="K187" s="280"/>
      <c r="L187" s="280"/>
      <c r="M187" s="280"/>
      <c r="N187" s="280"/>
      <c r="O187" s="280"/>
      <c r="P187" s="280"/>
      <c r="Q187" s="280"/>
      <c r="R187" s="280"/>
      <c r="S187" s="280"/>
      <c r="T187" s="280"/>
      <c r="U187" s="279"/>
    </row>
    <row r="188" spans="1:21" s="289" customFormat="1" ht="63.75" customHeight="1" thickBot="1" x14ac:dyDescent="0.3">
      <c r="A188" s="322"/>
      <c r="B188" s="323" t="s">
        <v>306</v>
      </c>
      <c r="C188" s="320" t="s">
        <v>305</v>
      </c>
      <c r="D188" s="324"/>
      <c r="E188" s="346">
        <v>221.7</v>
      </c>
      <c r="F188" s="541"/>
      <c r="G188" s="288"/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</row>
    <row r="189" spans="1:21" s="289" customFormat="1" ht="37.5" customHeight="1" thickBot="1" x14ac:dyDescent="0.3">
      <c r="A189" s="322"/>
      <c r="B189" s="323" t="s">
        <v>163</v>
      </c>
      <c r="C189" s="320" t="s">
        <v>305</v>
      </c>
      <c r="D189" s="324" t="s">
        <v>160</v>
      </c>
      <c r="E189" s="346">
        <v>221.7</v>
      </c>
      <c r="F189" s="541"/>
      <c r="G189" s="288"/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</row>
    <row r="190" spans="1:21" ht="47.25" customHeight="1" thickBot="1" x14ac:dyDescent="0.3">
      <c r="A190" s="182"/>
      <c r="B190" s="323" t="s">
        <v>385</v>
      </c>
      <c r="C190" s="320" t="s">
        <v>307</v>
      </c>
      <c r="D190" s="324"/>
      <c r="E190" s="321">
        <v>3.8</v>
      </c>
      <c r="F190" s="541"/>
    </row>
    <row r="191" spans="1:21" ht="81" customHeight="1" thickBot="1" x14ac:dyDescent="0.3">
      <c r="A191" s="322"/>
      <c r="B191" s="323" t="s">
        <v>384</v>
      </c>
      <c r="C191" s="320" t="s">
        <v>383</v>
      </c>
      <c r="D191" s="324"/>
      <c r="E191" s="321">
        <v>3.8</v>
      </c>
      <c r="F191" s="541"/>
    </row>
    <row r="192" spans="1:21" ht="48" customHeight="1" thickBot="1" x14ac:dyDescent="0.3">
      <c r="A192" s="322"/>
      <c r="B192" s="323" t="s">
        <v>123</v>
      </c>
      <c r="C192" s="320" t="s">
        <v>383</v>
      </c>
      <c r="D192" s="324"/>
      <c r="E192" s="321">
        <v>3.8</v>
      </c>
    </row>
    <row r="193" spans="1:5" ht="39.75" customHeight="1" thickBot="1" x14ac:dyDescent="0.3">
      <c r="A193" s="322"/>
      <c r="B193" s="323" t="s">
        <v>439</v>
      </c>
      <c r="C193" s="320" t="s">
        <v>383</v>
      </c>
      <c r="D193" s="324" t="s">
        <v>120</v>
      </c>
      <c r="E193" s="321">
        <v>3.8</v>
      </c>
    </row>
    <row r="194" spans="1:5" ht="42" customHeight="1" thickBot="1" x14ac:dyDescent="0.3">
      <c r="A194" s="182" t="s">
        <v>440</v>
      </c>
      <c r="B194" s="339" t="s">
        <v>376</v>
      </c>
      <c r="C194" s="317" t="s">
        <v>375</v>
      </c>
      <c r="D194" s="340"/>
      <c r="E194" s="341">
        <v>5.3</v>
      </c>
    </row>
    <row r="195" spans="1:5" ht="93" customHeight="1" thickBot="1" x14ac:dyDescent="0.3">
      <c r="A195" s="323"/>
      <c r="B195" s="223" t="s">
        <v>374</v>
      </c>
      <c r="C195" s="320" t="s">
        <v>372</v>
      </c>
      <c r="D195" s="324"/>
      <c r="E195" s="321">
        <v>5.3</v>
      </c>
    </row>
    <row r="196" spans="1:5" ht="28.5" customHeight="1" thickBot="1" x14ac:dyDescent="0.3">
      <c r="A196" s="322"/>
      <c r="B196" s="323" t="s">
        <v>280</v>
      </c>
      <c r="C196" s="320" t="s">
        <v>372</v>
      </c>
      <c r="D196" s="324" t="s">
        <v>278</v>
      </c>
      <c r="E196" s="321">
        <v>5.3</v>
      </c>
    </row>
    <row r="197" spans="1:5" ht="49.5" customHeight="1" thickBot="1" x14ac:dyDescent="0.3">
      <c r="A197" s="182" t="s">
        <v>438</v>
      </c>
      <c r="B197" s="263" t="s">
        <v>370</v>
      </c>
      <c r="C197" s="240" t="s">
        <v>369</v>
      </c>
      <c r="D197" s="238"/>
      <c r="E197" s="239">
        <v>5</v>
      </c>
    </row>
    <row r="198" spans="1:5" ht="49.5" customHeight="1" thickBot="1" x14ac:dyDescent="0.3">
      <c r="A198" s="342"/>
      <c r="B198" s="223" t="s">
        <v>368</v>
      </c>
      <c r="C198" s="320" t="s">
        <v>367</v>
      </c>
      <c r="D198" s="324"/>
      <c r="E198" s="321">
        <v>5</v>
      </c>
    </row>
    <row r="199" spans="1:5" ht="25.5" customHeight="1" thickBot="1" x14ac:dyDescent="0.3">
      <c r="A199" s="322"/>
      <c r="B199" s="323" t="s">
        <v>162</v>
      </c>
      <c r="C199" s="320" t="s">
        <v>367</v>
      </c>
      <c r="D199" s="324" t="s">
        <v>436</v>
      </c>
      <c r="E199" s="321">
        <v>5</v>
      </c>
    </row>
    <row r="200" spans="1:5" ht="25.5" customHeight="1" thickBot="1" x14ac:dyDescent="0.3">
      <c r="A200" s="182" t="s">
        <v>437</v>
      </c>
      <c r="B200" s="455" t="s">
        <v>549</v>
      </c>
      <c r="C200" s="459" t="s">
        <v>550</v>
      </c>
      <c r="D200" s="460"/>
      <c r="E200" s="461">
        <v>480</v>
      </c>
    </row>
    <row r="201" spans="1:5" ht="48.75" customHeight="1" thickBot="1" x14ac:dyDescent="0.3">
      <c r="A201" s="443"/>
      <c r="B201" s="446" t="s">
        <v>552</v>
      </c>
      <c r="C201" s="447" t="s">
        <v>551</v>
      </c>
      <c r="D201" s="449"/>
      <c r="E201" s="462">
        <v>480</v>
      </c>
    </row>
    <row r="202" spans="1:5" ht="40.5" customHeight="1" thickBot="1" x14ac:dyDescent="0.3">
      <c r="A202" s="443"/>
      <c r="B202" s="444" t="s">
        <v>123</v>
      </c>
      <c r="C202" s="214" t="s">
        <v>551</v>
      </c>
      <c r="D202" s="448" t="s">
        <v>120</v>
      </c>
      <c r="E202" s="442">
        <v>480</v>
      </c>
    </row>
    <row r="203" spans="1:5" ht="69.75" customHeight="1" thickBot="1" x14ac:dyDescent="0.3">
      <c r="A203" s="182" t="s">
        <v>553</v>
      </c>
      <c r="B203" s="332" t="s">
        <v>382</v>
      </c>
      <c r="C203" s="333" t="s">
        <v>381</v>
      </c>
      <c r="D203" s="238"/>
      <c r="E203" s="239">
        <v>4.9000000000000004</v>
      </c>
    </row>
    <row r="204" spans="1:5" ht="44.25" customHeight="1" thickBot="1" x14ac:dyDescent="0.3">
      <c r="A204" s="182"/>
      <c r="B204" s="343" t="s">
        <v>380</v>
      </c>
      <c r="C204" s="214" t="s">
        <v>379</v>
      </c>
      <c r="D204" s="324"/>
      <c r="E204" s="321">
        <v>4.9000000000000004</v>
      </c>
    </row>
    <row r="205" spans="1:5" ht="83.25" customHeight="1" thickBot="1" x14ac:dyDescent="0.3">
      <c r="A205" s="322"/>
      <c r="B205" s="343" t="s">
        <v>378</v>
      </c>
      <c r="C205" s="214" t="s">
        <v>377</v>
      </c>
      <c r="D205" s="324"/>
      <c r="E205" s="321">
        <v>4.9000000000000004</v>
      </c>
    </row>
    <row r="206" spans="1:5" ht="35.25" customHeight="1" thickBot="1" x14ac:dyDescent="0.3">
      <c r="A206" s="323"/>
      <c r="B206" s="343" t="s">
        <v>280</v>
      </c>
      <c r="C206" s="214" t="s">
        <v>377</v>
      </c>
      <c r="D206" s="324" t="s">
        <v>278</v>
      </c>
      <c r="E206" s="321">
        <v>4.9000000000000004</v>
      </c>
    </row>
    <row r="207" spans="1:5" ht="69" customHeight="1" x14ac:dyDescent="0.25">
      <c r="A207" s="277"/>
      <c r="B207" s="277"/>
      <c r="C207" s="277"/>
      <c r="D207" s="277"/>
      <c r="E207" s="277"/>
    </row>
    <row r="208" spans="1:5" ht="43.5" customHeight="1" x14ac:dyDescent="0.25">
      <c r="A208" s="277"/>
      <c r="B208" s="277"/>
      <c r="C208" s="277"/>
      <c r="D208" s="277"/>
      <c r="E208" s="277"/>
    </row>
    <row r="209" spans="1:5" ht="25.5" customHeight="1" x14ac:dyDescent="0.25">
      <c r="A209" s="312" t="s">
        <v>525</v>
      </c>
    </row>
    <row r="210" spans="1:5" ht="15" customHeight="1" x14ac:dyDescent="0.25">
      <c r="A210" s="312" t="s">
        <v>5</v>
      </c>
    </row>
    <row r="211" spans="1:5" ht="21" customHeight="1" x14ac:dyDescent="0.25">
      <c r="A211" s="312" t="s">
        <v>414</v>
      </c>
    </row>
    <row r="212" spans="1:5" ht="18.75" customHeight="1" x14ac:dyDescent="0.3">
      <c r="A212" s="536" t="s">
        <v>1</v>
      </c>
      <c r="B212" s="536"/>
      <c r="C212" s="29"/>
      <c r="D212" s="464" t="s">
        <v>530</v>
      </c>
      <c r="E212" s="464"/>
    </row>
    <row r="213" spans="1:5" ht="19.5" customHeight="1" x14ac:dyDescent="0.25"/>
    <row r="214" spans="1:5" ht="21.75" customHeight="1" x14ac:dyDescent="0.25"/>
    <row r="215" spans="1:5" ht="19.5" customHeight="1" x14ac:dyDescent="0.25"/>
    <row r="216" spans="1:5" ht="19.5" customHeight="1" x14ac:dyDescent="0.25"/>
    <row r="217" spans="1:5" ht="22.5" customHeight="1" x14ac:dyDescent="0.25"/>
    <row r="218" spans="1:5" ht="15.75" customHeight="1" x14ac:dyDescent="0.25"/>
    <row r="219" spans="1:5" ht="135" customHeight="1" x14ac:dyDescent="0.25"/>
    <row r="220" spans="1:5" ht="60.75" customHeight="1" x14ac:dyDescent="0.25"/>
    <row r="221" spans="1:5" ht="38.25" customHeight="1" x14ac:dyDescent="0.25"/>
    <row r="222" spans="1:5" ht="179.25" customHeight="1" x14ac:dyDescent="0.25"/>
    <row r="223" spans="1:5" ht="15" customHeight="1" x14ac:dyDescent="0.25"/>
    <row r="224" spans="1:5" ht="151.5" customHeight="1" x14ac:dyDescent="0.25"/>
    <row r="227" ht="15" customHeight="1" x14ac:dyDescent="0.25"/>
    <row r="228" ht="96" customHeight="1" x14ac:dyDescent="0.25"/>
    <row r="229" ht="42" customHeight="1" x14ac:dyDescent="0.25"/>
  </sheetData>
  <mergeCells count="13">
    <mergeCell ref="F186:F191"/>
    <mergeCell ref="A212:B212"/>
    <mergeCell ref="D212:E212"/>
    <mergeCell ref="C1:E2"/>
    <mergeCell ref="C3:E3"/>
    <mergeCell ref="C4:E5"/>
    <mergeCell ref="C6:E6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'прил 10'!Область_печати</vt:lpstr>
      <vt:lpstr>'прил 4'!Область_печати</vt:lpstr>
      <vt:lpstr>'прил 5'!Область_печати</vt:lpstr>
      <vt:lpstr>'прил 8'!Область_печати</vt:lpstr>
      <vt:lpstr>'прил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2019-05-31T06:02:22Z</dcterms:modified>
</cp:coreProperties>
</file>