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360" activeTab="3"/>
  </bookViews>
  <sheets>
    <sheet name="прил 4" sheetId="2" r:id="rId1"/>
    <sheet name="прил 5" sheetId="3" r:id="rId2"/>
    <sheet name="прил 6" sheetId="4" r:id="rId3"/>
    <sheet name="прил 7" sheetId="17" r:id="rId4"/>
    <sheet name="прил 8" sheetId="18" r:id="rId5"/>
    <sheet name="прил 9" sheetId="15" r:id="rId6"/>
    <sheet name="прил 10" sheetId="19" r:id="rId7"/>
  </sheets>
  <definedNames>
    <definedName name="_xlnm.Print_Area" localSheetId="6">'прил 10'!$A$1:$F$210</definedName>
    <definedName name="_xlnm.Print_Area" localSheetId="0">'прил 4'!$A$1:$C$46</definedName>
    <definedName name="_xlnm.Print_Area" localSheetId="1">'прил 5'!$A$1:$D$31</definedName>
    <definedName name="_xlnm.Print_Area" localSheetId="4">'прил 8'!$A$1:$H$243</definedName>
    <definedName name="_xlnm.Print_Area" localSheetId="5">'прил 9'!$A$1:$D$29</definedName>
  </definedNames>
  <calcPr calcId="152511"/>
</workbook>
</file>

<file path=xl/calcChain.xml><?xml version="1.0" encoding="utf-8"?>
<calcChain xmlns="http://schemas.openxmlformats.org/spreadsheetml/2006/main">
  <c r="G156" i="17" l="1"/>
  <c r="G161" i="17" l="1"/>
  <c r="G162" i="17"/>
  <c r="C23" i="2" l="1"/>
  <c r="C13" i="3" l="1"/>
  <c r="C16" i="3"/>
  <c r="E10" i="19" l="1"/>
  <c r="H11" i="18"/>
  <c r="H164" i="18"/>
  <c r="H163" i="18"/>
  <c r="B34" i="2" l="1"/>
  <c r="C20" i="3" l="1"/>
  <c r="H71" i="18" l="1"/>
  <c r="H142" i="18"/>
  <c r="C23" i="3"/>
  <c r="C32" i="2" l="1"/>
  <c r="H91" i="18" l="1"/>
  <c r="G140" i="17"/>
  <c r="G91" i="17"/>
  <c r="G90" i="17" s="1"/>
  <c r="D22" i="4"/>
  <c r="E117" i="19" l="1"/>
  <c r="E89" i="19" l="1"/>
  <c r="E67" i="19" l="1"/>
  <c r="E130" i="19" l="1"/>
  <c r="E184" i="19"/>
  <c r="E126" i="19"/>
  <c r="E58" i="19" l="1"/>
  <c r="E14" i="19"/>
  <c r="E13" i="19" l="1"/>
  <c r="E12" i="19" s="1"/>
  <c r="E11" i="19"/>
  <c r="H224" i="18"/>
  <c r="H225" i="18" s="1"/>
  <c r="H226" i="18" s="1"/>
  <c r="H227" i="18" s="1"/>
  <c r="H218" i="18" s="1"/>
  <c r="G19" i="17" l="1"/>
  <c r="G200" i="17"/>
  <c r="G190" i="17" s="1"/>
  <c r="E178" i="19" l="1"/>
  <c r="E177" i="19" s="1"/>
  <c r="E160" i="19"/>
  <c r="E149" i="19" s="1"/>
  <c r="E49" i="19"/>
  <c r="E50" i="19" s="1"/>
  <c r="E51" i="19" s="1"/>
  <c r="H27" i="18"/>
  <c r="H26" i="18" s="1"/>
  <c r="H31" i="18"/>
  <c r="H37" i="18"/>
  <c r="H43" i="18"/>
  <c r="H44" i="18" s="1"/>
  <c r="H45" i="18" s="1"/>
  <c r="H137" i="18"/>
  <c r="H136" i="18" s="1"/>
  <c r="H157" i="18"/>
  <c r="H206" i="18"/>
  <c r="H195" i="18" s="1"/>
  <c r="H232" i="18"/>
  <c r="G17" i="17"/>
  <c r="G23" i="17"/>
  <c r="G37" i="17"/>
  <c r="G43" i="17"/>
  <c r="G44" i="17" s="1"/>
  <c r="G45" i="17" s="1"/>
  <c r="G57" i="17"/>
  <c r="G71" i="17"/>
  <c r="G121" i="17"/>
  <c r="G89" i="17" s="1"/>
  <c r="G130" i="17"/>
  <c r="G135" i="17"/>
  <c r="G201" i="17"/>
  <c r="G209" i="17"/>
  <c r="G214" i="17"/>
  <c r="G220" i="17"/>
  <c r="G225" i="17"/>
  <c r="H205" i="18" l="1"/>
  <c r="H204" i="18" s="1"/>
  <c r="H194" i="18"/>
  <c r="H192" i="18" s="1"/>
  <c r="E48" i="19"/>
  <c r="G219" i="17"/>
  <c r="G213" i="17" s="1"/>
  <c r="G221" i="17"/>
  <c r="G222" i="17"/>
  <c r="E159" i="19"/>
  <c r="E158" i="19" s="1"/>
  <c r="H42" i="18"/>
  <c r="H41" i="18" s="1"/>
  <c r="H25" i="18"/>
  <c r="G199" i="17"/>
  <c r="G189" i="17"/>
  <c r="G188" i="17" s="1"/>
  <c r="G134" i="17"/>
  <c r="G155" i="17"/>
  <c r="G42" i="17"/>
  <c r="G41" i="17" s="1"/>
  <c r="G11" i="17" s="1"/>
  <c r="G18" i="17"/>
  <c r="G10" i="17" l="1"/>
  <c r="H19" i="18"/>
  <c r="H18" i="18" s="1"/>
  <c r="D12" i="4" l="1"/>
  <c r="D34" i="4" l="1"/>
  <c r="D39" i="4" l="1"/>
  <c r="D36" i="4"/>
  <c r="D32" i="4"/>
  <c r="D29" i="4"/>
  <c r="D25" i="4"/>
  <c r="D21" i="4"/>
  <c r="D19" i="4"/>
  <c r="D10" i="4" l="1"/>
  <c r="C14" i="3"/>
  <c r="C12" i="2" l="1"/>
</calcChain>
</file>

<file path=xl/sharedStrings.xml><?xml version="1.0" encoding="utf-8"?>
<sst xmlns="http://schemas.openxmlformats.org/spreadsheetml/2006/main" count="2407" uniqueCount="552">
  <si>
    <t>Шаумянского сельского поселения</t>
  </si>
  <si>
    <t>Туапсинского района</t>
  </si>
  <si>
    <t xml:space="preserve">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</si>
  <si>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</si>
  <si>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</si>
  <si>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</si>
  <si>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</si>
  <si>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</si>
  <si>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</si>
  <si>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</si>
  <si>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</si>
  <si>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</si>
  <si>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</si>
  <si>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</si>
  <si>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</si>
  <si>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</si>
  <si>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</si>
  <si>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</si>
  <si>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</si>
  <si>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</si>
  <si>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</si>
  <si>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</si>
  <si>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</si>
  <si>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</si>
  <si>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</si>
  <si>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</si>
  <si>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</si>
  <si>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</si>
  <si>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</si>
  <si>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</si>
  <si>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</si>
  <si>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</si>
  <si>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</si>
  <si>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</si>
  <si>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</si>
  <si>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</si>
  <si>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</si>
  <si>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</si>
  <si>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</si>
  <si>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</si>
  <si>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</si>
  <si>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</si>
  <si>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</si>
  <si>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</si>
  <si>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</si>
  <si>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</si>
  <si>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</si>
  <si>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</si>
  <si>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</si>
  <si>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</si>
  <si>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</si>
  <si>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</si>
  <si>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</si>
  <si>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</si>
  <si>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</si>
  <si>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</si>
  <si>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</si>
  <si>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</si>
  <si>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</si>
  <si>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</si>
  <si>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</si>
  <si>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</si>
  <si>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</si>
  <si>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</si>
  <si>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</si>
  <si>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</si>
  <si>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</si>
  <si>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</si>
  <si>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</si>
  <si>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</si>
  <si>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</si>
  <si>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</si>
  <si>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</si>
  <si>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</si>
  <si>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</si>
  <si>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</si>
  <si>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</si>
  <si>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</si>
  <si>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</si>
  <si>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</si>
  <si>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</si>
  <si>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</si>
  <si>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</si>
  <si>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</si>
  <si>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</si>
  <si>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</si>
  <si>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</si>
  <si>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</si>
  <si>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</si>
  <si>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</si>
  <si>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</si>
  <si>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</si>
  <si>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</si>
  <si>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Туапсинского района                                                                            Ж.М.Низельник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</si>
  <si>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</si>
  <si>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</si>
  <si>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>Туапсинского района                                                                                          Ж.М.Низельник</t>
  </si>
  <si>
    <t>1 11 05035 10 0000120</t>
  </si>
  <si>
    <t>1 13 01995 10 0000130</t>
  </si>
  <si>
    <t>2 00 00000 00 0000000</t>
  </si>
  <si>
    <t>1 00 00000 00 0000000</t>
  </si>
  <si>
    <t>1 01 02000 01 0000110</t>
  </si>
  <si>
    <t>1 03 02230 01 0000110</t>
  </si>
  <si>
    <t>1 03 02240 01 0000110</t>
  </si>
  <si>
    <t>1 03 02250 01 0000110</t>
  </si>
  <si>
    <t>1 03 02260 01 0000110</t>
  </si>
  <si>
    <t>1 06 01030 10 0000110</t>
  </si>
  <si>
    <t>1 06 06000 00 0000110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</si>
  <si>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</si>
  <si>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</si>
  <si>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</si>
  <si>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Социальное обеспечение населения</t>
  </si>
  <si>
    <t>Денежные взыскания (штрафы),   установленные законами субъектов  Российской Федерации за несоблюдение муниципальных правовых актов, зачисляемые в бюджеты поселений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</si>
  <si>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</si>
  <si>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</si>
  <si>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</si>
  <si>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000 2 02 30000 00 0000000</t>
  </si>
  <si>
    <t>000 2 02 10000 00 0000000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</si>
  <si>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</si>
  <si>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</si>
  <si>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</si>
  <si>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</si>
  <si>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</si>
  <si>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</si>
  <si>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</si>
  <si>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</si>
  <si>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</si>
  <si>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</si>
  <si>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</si>
  <si>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</si>
  <si>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</si>
  <si>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</si>
  <si>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</si>
  <si>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</si>
  <si>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</si>
  <si>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</si>
  <si>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</si>
  <si>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</si>
  <si>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</si>
  <si>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</si>
  <si>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</si>
  <si>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</si>
  <si>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</si>
  <si>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</si>
  <si>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</si>
  <si>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</si>
  <si>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</si>
  <si>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</si>
  <si>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</si>
  <si>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</si>
  <si>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14 8 01 00000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</si>
  <si>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</si>
  <si>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14 8 00 00000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</si>
  <si>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</si>
  <si>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14 6 01 22440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</si>
  <si>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</si>
  <si>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14 6 01 00000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</si>
  <si>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</si>
  <si>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14 6 00 00000</t>
  </si>
  <si>
    <t>Подпрограмма "Культурно-массовые мероприятия Шаумянского сельского поселения Туапсинского района" муниципальной программы "Культура Шаумянского сельского поселения Туапсинского района"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</si>
  <si>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</si>
  <si>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</si>
  <si>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</si>
  <si>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</si>
  <si>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</si>
  <si>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</si>
  <si>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Отдельные мероприятия подпрограммы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</si>
  <si>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14 3 00 00000</t>
  </si>
  <si>
    <t>Подпрограмма  «Обеспечение деятельности Шаумянской централизованной клубной системы» муниципальной программы "Культура Шаумянского сельского поселения Туапсинского района"</t>
  </si>
  <si>
    <t>14 2 01 22440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</si>
  <si>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"Культура Шаумянского сельского поселения Туапсинского района"</t>
  </si>
  <si>
    <t>14 2 01 00000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</si>
  <si>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</si>
  <si>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14 2 00 00000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</si>
  <si>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района» муниципальной программы "Культура Шаумянского сельского поселения Туапсинского района"</t>
    </r>
  </si>
  <si>
    <t>14 1 01 00590</t>
  </si>
  <si>
    <t>14 1 01 00000</t>
  </si>
  <si>
    <t>Отдельные мероприятия подпрограммы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</si>
  <si>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14 1 00 00000</t>
  </si>
  <si>
    <t>Подпрограмма «Обеспечение деятельности библиотек Шаумянского  сельского поселения Туапсинского района» муниципальной программы "Культура Шаумянского сельского поселения Туапсинского района"</t>
  </si>
  <si>
    <t>14 0 00 00000</t>
  </si>
  <si>
    <t xml:space="preserve">Муниципальная программа "Культура Шаумянского сельского поселения Туапсинского района" 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</si>
  <si>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</si>
  <si>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</si>
  <si>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</si>
  <si>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</si>
  <si>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</si>
  <si>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</si>
  <si>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</si>
  <si>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</si>
  <si>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</si>
  <si>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05</t>
  </si>
  <si>
    <t>13 4 01 00000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</si>
  <si>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</si>
  <si>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</si>
  <si>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</si>
  <si>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</si>
  <si>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</si>
  <si>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</si>
  <si>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</si>
  <si>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</si>
  <si>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13 2 01 00000</t>
  </si>
  <si>
    <t xml:space="preserve">05 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</si>
  <si>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</si>
  <si>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13 2 00 00000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</si>
  <si>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</si>
  <si>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13 1 01 22430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</si>
  <si>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</si>
  <si>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13 1 01 00000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</si>
  <si>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</si>
  <si>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13 1 00 00000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</si>
  <si>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"Благоустройство территории Шаумянского сельского поселения Туапсинского района"</t>
  </si>
  <si>
    <t>13 0 00 00000</t>
  </si>
  <si>
    <t xml:space="preserve">Муниципальная программа «Благоустройство территории Шаумянского сельского поселения Туапсинского района» </t>
  </si>
  <si>
    <t>12 0 01 22420</t>
  </si>
  <si>
    <t>02</t>
  </si>
  <si>
    <t>12 0 01 00000</t>
  </si>
  <si>
    <t>12 0 00 00000</t>
  </si>
  <si>
    <t>11 0 01 22410</t>
  </si>
  <si>
    <t>04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</si>
  <si>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</si>
  <si>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11 0 01 00000</t>
  </si>
  <si>
    <t>12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</si>
  <si>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</t>
  </si>
  <si>
    <t>11 0 00 00000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</si>
  <si>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района»</t>
  </si>
  <si>
    <t>10 0 01 21090</t>
  </si>
  <si>
    <t>09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</si>
  <si>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</si>
  <si>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10 0 01 00000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</si>
  <si>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района»</t>
  </si>
  <si>
    <t>10 0 00 00000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</si>
  <si>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района»</t>
  </si>
  <si>
    <t>07 4 01 22370</t>
  </si>
  <si>
    <t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</si>
  <si>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07 4 01 00000</t>
  </si>
  <si>
    <t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</si>
  <si>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07 4 00 00000</t>
  </si>
  <si>
    <t>Подпрограммы «Повышение безопасности дорожного движения в Шаумянском сельском поселении Туапсинского района» муниципальной программы "Безопасность жизнедеятельности Шаумянского сельского поселения Туапсинского района"</t>
  </si>
  <si>
    <t>09 0 01 22390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</si>
  <si>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района»</t>
  </si>
  <si>
    <t>09 0 01 00000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</si>
  <si>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района»</t>
  </si>
  <si>
    <t>09 0 00 00000</t>
  </si>
  <si>
    <t>Муниципальная программа «Развитие личных подсобных хозяйств на территории Шаумянского сельского поселения Туапсинского района»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</si>
  <si>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</si>
  <si>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</si>
  <si>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</si>
  <si>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</si>
  <si>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</si>
  <si>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</si>
  <si>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</si>
  <si>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</si>
  <si>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</si>
  <si>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07 3 01 00000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</si>
  <si>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</si>
  <si>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07 3 00 00000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</si>
  <si>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</si>
  <si>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07 2 01 22370</t>
  </si>
  <si>
    <t xml:space="preserve">Реализация мероприятий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</si>
  <si>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07 2 01 00000</t>
  </si>
  <si>
    <t xml:space="preserve">Отдельные мероприятия подпрограммы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</si>
  <si>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07 2 00 00000</t>
  </si>
  <si>
    <t xml:space="preserve">Подпрограмма "Безопасность поселения" муниципальной программы «Безопасность жизнедеятельности населения Шаумянского сельского поселения Туапсинского района» </t>
  </si>
  <si>
    <t>07 1 01 22360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</si>
  <si>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</si>
  <si>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07 1 01 00000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</si>
  <si>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</si>
  <si>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07 1 00 00000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</si>
  <si>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"Безопасность жизнедеятельности населения Шаумянского сельского поселения Туапсинского района"</t>
  </si>
  <si>
    <t>07 0 00 00000</t>
  </si>
  <si>
    <t>Муниципальная программа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</si>
  <si>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</si>
  <si>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</si>
  <si>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</si>
  <si>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</si>
  <si>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</si>
  <si>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</si>
  <si>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</si>
  <si>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</si>
  <si>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</si>
  <si>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06 3 01 21590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</si>
  <si>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</si>
  <si>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06 3 01 00000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</si>
  <si>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</si>
  <si>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06 3 00 00000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</si>
  <si>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  </r>
  </si>
  <si>
    <t>06 2 01 21600</t>
  </si>
  <si>
    <t> 03</t>
  </si>
  <si>
    <t>03 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</si>
  <si>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</si>
  <si>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</si>
  <si>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</si>
  <si>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</si>
  <si>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</si>
  <si>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</si>
  <si>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</si>
  <si>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</si>
  <si>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</si>
  <si>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</si>
  <si>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</si>
  <si>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</si>
  <si>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</si>
  <si>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</si>
  <si>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</si>
  <si>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</si>
  <si>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</si>
  <si>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</si>
  <si>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</si>
  <si>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</si>
  <si>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</si>
  <si>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</si>
  <si>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05 2 02 00000</t>
  </si>
  <si>
    <t>13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</si>
  <si>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</si>
  <si>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05 2 00 00000</t>
  </si>
  <si>
    <t>Подпрограмма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</si>
  <si>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05 1 01 22350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</si>
  <si>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</si>
  <si>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05 1 01 00000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</si>
  <si>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</si>
  <si>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05 1 00 00000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</si>
  <si>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района"</t>
  </si>
  <si>
    <t>05 0 00 00000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</si>
  <si>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района"   </t>
  </si>
  <si>
    <t>04 2 02 22340</t>
  </si>
  <si>
    <t>Реализация мероприятий подпрограммы "Доступная среда на территории Шаумянского сельского поселения Туапсинского район" муниципальной программы "Социальная поддержка населения Шаумянского сельского поселения Туапсинского района "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</si>
  <si>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</si>
  <si>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</si>
  <si>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</si>
  <si>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</si>
  <si>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</si>
  <si>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</si>
  <si>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</si>
  <si>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</si>
  <si>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</si>
  <si>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</si>
  <si>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</si>
  <si>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</si>
  <si>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</si>
  <si>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</si>
  <si>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</si>
  <si>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</si>
  <si>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</si>
  <si>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</si>
  <si>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</si>
  <si>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</si>
  <si>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</si>
  <si>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Реализация мероприятий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</si>
  <si>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</si>
  <si>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</si>
  <si>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</si>
  <si>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Подпрограмма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</si>
  <si>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</si>
  <si>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</si>
  <si>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</si>
  <si>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</si>
  <si>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</si>
  <si>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</si>
  <si>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</si>
  <si>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</si>
  <si>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</si>
  <si>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</si>
  <si>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</si>
  <si>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</si>
  <si>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</si>
  <si>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</si>
  <si>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</si>
  <si>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</si>
  <si>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</si>
  <si>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</si>
  <si>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</si>
  <si>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</si>
  <si>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</si>
  <si>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</si>
  <si>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</si>
  <si>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</si>
  <si>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</si>
  <si>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</si>
  <si>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</si>
  <si>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</si>
  <si>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</si>
  <si>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</si>
  <si>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</si>
  <si>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</si>
  <si>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</si>
  <si>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</si>
  <si>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</si>
  <si>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</si>
  <si>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</si>
  <si>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</si>
  <si>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</si>
  <si>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</si>
  <si>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</si>
  <si>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</si>
  <si>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</si>
  <si>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</si>
  <si>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</si>
  <si>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</si>
  <si>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</si>
  <si>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</si>
  <si>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</si>
  <si>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</si>
  <si>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"Культура Шаумянского сельского поселения Туапсинского района "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</si>
  <si>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</si>
  <si>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</si>
  <si>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</si>
  <si>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</si>
  <si>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</si>
  <si>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</si>
  <si>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</si>
  <si>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</si>
  <si>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</si>
  <si>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</si>
  <si>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</si>
  <si>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</si>
  <si>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</si>
  <si>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</si>
  <si>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</si>
  <si>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</si>
  <si>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</si>
  <si>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</si>
  <si>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</si>
  <si>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</si>
  <si>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</si>
  <si>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</si>
  <si>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</si>
  <si>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</si>
  <si>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</si>
  <si>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</si>
  <si>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</si>
  <si>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</si>
  <si>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</si>
  <si>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</si>
  <si>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</si>
  <si>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</si>
  <si>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</si>
  <si>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</si>
  <si>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</si>
  <si>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</si>
  <si>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</si>
  <si>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</si>
  <si>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</si>
  <si>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</si>
  <si>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Подпрограмма "Профессиональная переподготовка кадров работников МКУК "Шаумянская централизованная клубная система"  муниципальной программы "Культура Шаумянского сельского поселения Туапсинского района "</t>
  </si>
  <si>
    <t>14.</t>
  </si>
  <si>
    <t>13.</t>
  </si>
  <si>
    <t>12.</t>
  </si>
  <si>
    <t>11.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</si>
  <si>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районад»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</si>
  <si>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</si>
  <si>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</si>
  <si>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районад» муниципальной программы "Безопасность жизнедеятельности населения Шаумянского сельского поселения Туапсинского района"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</si>
  <si>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</si>
  <si>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района" муниципальной программы  "Организация информационного и  программного обеспечения Шаумянского сельского поселения Туапсинского района "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</si>
  <si>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</si>
  <si>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Муниципальная программа «Поддержка  социальной сферы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</si>
  <si>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</si>
  <si>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</si>
  <si>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</si>
  <si>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районад»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</si>
  <si>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</si>
  <si>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</si>
  <si>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</si>
  <si>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</si>
  <si>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</si>
  <si>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Шаумянского сельского поселения Туапсинского района по кодам видов (подвидов) доходов на 2019 год</t>
  </si>
  <si>
    <t>2141,0</t>
  </si>
  <si>
    <t>1074,9</t>
  </si>
  <si>
    <t>576</t>
  </si>
  <si>
    <t>1130</t>
  </si>
  <si>
    <t>252</t>
  </si>
  <si>
    <t>30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</si>
  <si>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2019 год</t>
  </si>
  <si>
    <t xml:space="preserve"> перечень статей источников финансирования дефицита бюджета Шаумянского сельского поселения Туапсинского района  на 2019 год</t>
  </si>
  <si>
    <t>2019 год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</si>
  <si>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</si>
  <si>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</si>
  <si>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</si>
  <si>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района"</t>
  </si>
  <si>
    <t>Подпрограмма «Улучшение санитарного состояния и внешнего облика Шаумянского сельского поселения Туапсинского район» муниципальной программы "Благоустройство территории Шаумянского сельского поселения Туапсинского района"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</si>
  <si>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 муниципальной программы "Благоустройство территории Шаумянского сельского поселения Туапсинского района "</t>
  </si>
  <si>
    <t>16.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</si>
  <si>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2019 год</t>
  </si>
  <si>
    <t xml:space="preserve">Ведомственная структура расходов бюджета 
Шаумянского сельского поселения Туапсинского района на 2019 год
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</si>
  <si>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2019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</si>
  <si>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2 02 15001 10 0000150</t>
  </si>
  <si>
    <t>2 02 35118 10 0000150</t>
  </si>
  <si>
    <t>2 02 30024 10 0000150</t>
  </si>
  <si>
    <t>2 02 40014 10 0000150</t>
  </si>
  <si>
    <t>992 2 02 15001 10 0000150</t>
  </si>
  <si>
    <t>992 2 02 30024 10 0000150</t>
  </si>
  <si>
    <t>992 2 02 35118 10 0000150</t>
  </si>
  <si>
    <t>000 2 02 40000 00 0000000</t>
  </si>
  <si>
    <t>Иные межбюджетные трансферты, передаваемые бюджетам сельских поселений, в том числе:</t>
  </si>
  <si>
    <t>992 2 02 40014 10 0000150</t>
  </si>
  <si>
    <t>06 4 01 21620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</si>
  <si>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</si>
  <si>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</si>
  <si>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</si>
  <si>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>2 18 60010 10 0000150</t>
  </si>
  <si>
    <t>2 19 60010 10 0000150</t>
  </si>
  <si>
    <t xml:space="preserve">                                ПРИЛОЖЕНИЕ № 1</t>
  </si>
  <si>
    <t xml:space="preserve">"ПРИЛОЖЕНИЕ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решением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Шаумянского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Туапсинского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24.12.2018г. № 180 </t>
  </si>
  <si>
    <t>000 2 02 20000 00 0000000</t>
  </si>
  <si>
    <t>Субсидии от других бюджетов бюджетной системы Российской Федерации, в том числе:</t>
  </si>
  <si>
    <t>992 2 02 29999 10 0000150</t>
  </si>
  <si>
    <t xml:space="preserve"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</si>
  <si>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992 2 18 60010 10 0000150</t>
  </si>
  <si>
    <t>992 2 19 60010 10 0000150</t>
  </si>
  <si>
    <t xml:space="preserve">"ПРИЛОЖЕНИЕ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</si>
  <si>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Субсидии на ликвидацию последствий чрезвычайных ситуаций на автомобильных дорогах общего пользования местного значения </t>
  </si>
  <si>
    <t xml:space="preserve"> 2 02 29999 10 0000150</t>
  </si>
  <si>
    <t>10 0  01 2S2490</t>
  </si>
  <si>
    <t>Финансовое обеспечение непредвиденных расходов</t>
  </si>
  <si>
    <t>70 7 00 00000</t>
  </si>
  <si>
    <t>Средства из резервного фонда администрации муниципального образования Туапсинский район на проведение аварийно-спасательных работ в результате паводка, вызванного сильными ливневыми дождями 24 октября 2018 года</t>
  </si>
  <si>
    <t>70 7 00 10490</t>
  </si>
  <si>
    <t xml:space="preserve">"ПРИЛОЖЕНИЕ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                                                                                         </t>
  </si>
  <si>
    <t xml:space="preserve">"ПРИЛОЖЕНИЕ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    </t>
  </si>
  <si>
    <t xml:space="preserve">"ПРИЛОЖЕНИЕ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</si>
  <si>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 xml:space="preserve">"ПРИЛОЖЕНИЕ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УТВЕРЖДЕНЫ                                                                                                                                                решением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от 24.12.2018г. №180 </t>
  </si>
  <si>
    <t>10 0  02 S2490</t>
  </si>
  <si>
    <t>Подпрограмма "Строительство, реконструкция, капитальный ремонт и ремонт автомобильных дорог общего пользования местного значения на территории поселения " муниципальной программы "реконструкция, капитальный ремонт и ремонт улично-дорожной сети Шаумянскогосельского поселения Туапсинского района"</t>
  </si>
  <si>
    <t>Ведущий специалист по финансовым вопрсам администрации Шаумянского сельского поселения Туапсинского района</t>
  </si>
  <si>
    <t>Ведущий специалист по финансовым вопросам</t>
  </si>
  <si>
    <t xml:space="preserve">                                                                                                                                                       ПРИЛОЖЕНИЕ № 2</t>
  </si>
  <si>
    <t xml:space="preserve">                           ПРИЛОЖЕНИЕ № 3</t>
  </si>
  <si>
    <t>Субсидия на реализацию мероприятий по предупреждению и ликвидации чрезвычайных ситуаций, стихийных бедствий и их последствий,выполняемых в рамках специальных решений</t>
  </si>
  <si>
    <t>Н.Ю. Куртгельдыева</t>
  </si>
  <si>
    <t>Н.Ю.Куртгельдыева</t>
  </si>
  <si>
    <t>06 5 00 00000</t>
  </si>
  <si>
    <t>06 5 01 00000</t>
  </si>
  <si>
    <t>06 5 01 S0060</t>
  </si>
  <si>
    <t>Подпрограмма "Предупреждение и ликвидация ЧС, стихийных бедствий и их  последствий"</t>
  </si>
  <si>
    <t xml:space="preserve">Отдельные мероприятия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</si>
  <si>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 мероприятий по неотложным аварийно-восстановительным работам по санитарной очистке и откачке воды на территории населенных пунктов Шаумянского сельского поселения Туапсинского района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</si>
  <si>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Софинансирование по участию в предупреждении и ликвидации чрезвычайной ситуации</t>
  </si>
  <si>
    <t>2 02 29999 10 0000 150</t>
  </si>
  <si>
    <t>Субсидия на дополнительную помощь местным бюджетам для решения социально значимых вопросов  местного значения</t>
  </si>
  <si>
    <t xml:space="preserve">от 26.04.2019 г . №197 </t>
  </si>
  <si>
    <t>от 26.04.2019 г.      №197</t>
  </si>
  <si>
    <t xml:space="preserve">                                    Туапсинского района  от 26.04.2019 г. №197 </t>
  </si>
  <si>
    <t>ПРИЛОЖЕНИЕ №  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                                                                                 Шаумянского сельского поселения          Туапсинского  района    от 26.04.2019 г. №197</t>
  </si>
  <si>
    <t>ПРИЛОЖЕНИЕ №    5                                                   к  решению Совета  Шаумянского сельского поселения   Туапсинского района     от 26.04.2019    № 197</t>
  </si>
  <si>
    <t>ПРИЛОЖЕНИЕ № 6                                                                                        к решению Совета  Шаумянского сельского поселения Туапсинского района                                                                          от 27.04.2019г.  №197</t>
  </si>
  <si>
    <t xml:space="preserve">ПРИЛОЖЕНИЕ №7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26.04.2019  №197                                                                                                                                                                                </t>
  </si>
  <si>
    <t>1 16 90020 02 0031140</t>
  </si>
  <si>
    <t>13 4 01 S0050</t>
  </si>
  <si>
    <t>13 4 01 22430</t>
  </si>
  <si>
    <t>Дополнительная помощь местным бюджетам для решения социально значимых вопросов  местного значения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</si>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</sst>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51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/>
    <xf numFmtId="0" fontId="6" fillId="0" borderId="0" xfId="0" applyFont="1"/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0" fillId="0" borderId="0" xfId="0" applyFont="1"/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1" fillId="0" borderId="0" xfId="0" applyFont="1"/>
    <xf numFmtId="0" fontId="4" fillId="0" borderId="7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164" fontId="8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164" fontId="9" fillId="3" borderId="2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9" fillId="4" borderId="3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7" xfId="0" applyFont="1" applyFill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5" fillId="3" borderId="4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/>
    <xf numFmtId="49" fontId="4" fillId="3" borderId="1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" borderId="4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3" fontId="2" fillId="2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3" borderId="3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49" fontId="4" fillId="3" borderId="40" xfId="0" applyNumberFormat="1" applyFont="1" applyFill="1" applyBorder="1" applyAlignment="1">
      <alignment horizontal="center" vertical="center" wrapText="1"/>
    </xf>
    <xf numFmtId="49" fontId="4" fillId="2" borderId="40" xfId="0" applyNumberFormat="1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  <xf numFmtId="164" fontId="4" fillId="3" borderId="3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7" xfId="0" applyBorder="1"/>
    <xf numFmtId="49" fontId="4" fillId="3" borderId="1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3" borderId="14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45" xfId="0" applyFont="1" applyFill="1" applyBorder="1" applyAlignment="1">
      <alignment horizontal="center" vertical="center" wrapText="1"/>
    </xf>
    <xf numFmtId="49" fontId="4" fillId="3" borderId="4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justify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5" fillId="4" borderId="14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44"/>
  <sheetViews>
    <sheetView topLeftCell="A36" zoomScale="98" zoomScaleNormal="98" workbookViewId="0">
      <selection activeCell="E23" sqref="E23"/>
    </sheetView>
  </sheetViews>
  <sheetFormatPr defaultRowHeight="15" x14ac:dyDescent="0.25"/>
  <cols>
    <col min="1" max="1" width="31.140625" style="28" customWidth="1"/>
    <col min="2" max="2" width="63.140625" customWidth="1"/>
    <col min="3" max="3" width="19.42578125" style="22" customWidth="1"/>
  </cols>
  <sheetData>
    <row r="1" spans="1:6" ht="18.75" x14ac:dyDescent="0.25">
      <c r="A1" s="2"/>
      <c r="B1" s="433" t="s">
        <v>502</v>
      </c>
      <c r="C1" s="433"/>
    </row>
    <row r="2" spans="1:6" ht="18.75" x14ac:dyDescent="0.25">
      <c r="A2" s="2"/>
      <c r="B2" s="433" t="s">
        <v>497</v>
      </c>
      <c r="C2" s="433"/>
    </row>
    <row r="3" spans="1:6" ht="18.75" x14ac:dyDescent="0.25">
      <c r="A3" s="2"/>
      <c r="B3" s="433" t="s">
        <v>94</v>
      </c>
      <c r="C3" s="433"/>
    </row>
    <row r="4" spans="1:6" ht="18.75" x14ac:dyDescent="0.25">
      <c r="A4" s="2"/>
      <c r="B4" s="433" t="s">
        <v>95</v>
      </c>
      <c r="C4" s="433"/>
    </row>
    <row r="5" spans="1:6" ht="22.5" customHeight="1" x14ac:dyDescent="0.25">
      <c r="A5" s="23"/>
      <c r="B5" s="442" t="s">
        <v>540</v>
      </c>
      <c r="C5" s="442"/>
      <c r="E5" t="s">
        <v>2</v>
      </c>
    </row>
    <row r="6" spans="1:6" ht="127.5" customHeight="1" x14ac:dyDescent="0.25">
      <c r="A6" s="23"/>
      <c r="B6" s="442" t="s">
        <v>503</v>
      </c>
      <c r="C6" s="442"/>
      <c r="D6" s="360"/>
    </row>
    <row r="7" spans="1:6" ht="21.75" customHeight="1" x14ac:dyDescent="0.25">
      <c r="A7" s="439" t="s">
        <v>466</v>
      </c>
      <c r="B7" s="439"/>
      <c r="C7" s="439"/>
      <c r="D7" s="6"/>
    </row>
    <row r="8" spans="1:6" ht="21" customHeight="1" x14ac:dyDescent="0.25">
      <c r="A8" s="439"/>
      <c r="B8" s="439"/>
      <c r="C8" s="439"/>
      <c r="D8" s="6"/>
    </row>
    <row r="9" spans="1:6" ht="23.25" customHeight="1" x14ac:dyDescent="0.3">
      <c r="B9" s="438" t="s">
        <v>114</v>
      </c>
      <c r="C9" s="438"/>
      <c r="D9" s="6"/>
      <c r="F9" s="46"/>
    </row>
    <row r="10" spans="1:6" ht="6.75" customHeight="1" x14ac:dyDescent="0.25">
      <c r="A10" s="440" t="s">
        <v>8</v>
      </c>
      <c r="B10" s="434" t="s">
        <v>9</v>
      </c>
      <c r="C10" s="436" t="s">
        <v>10</v>
      </c>
      <c r="D10" s="6"/>
    </row>
    <row r="11" spans="1:6" ht="9.75" customHeight="1" x14ac:dyDescent="0.25">
      <c r="A11" s="441"/>
      <c r="B11" s="435"/>
      <c r="C11" s="437"/>
      <c r="D11" s="6"/>
    </row>
    <row r="12" spans="1:6" ht="24.75" customHeight="1" thickBot="1" x14ac:dyDescent="0.3">
      <c r="A12" s="24" t="s">
        <v>100</v>
      </c>
      <c r="B12" s="7" t="s">
        <v>11</v>
      </c>
      <c r="C12" s="52">
        <f>C13+C14+C18+C19+C20+C21+C22</f>
        <v>5208.8999999999996</v>
      </c>
      <c r="D12" s="444"/>
    </row>
    <row r="13" spans="1:6" ht="27" customHeight="1" thickBot="1" x14ac:dyDescent="0.3">
      <c r="A13" s="34" t="s">
        <v>101</v>
      </c>
      <c r="B13" s="8" t="s">
        <v>12</v>
      </c>
      <c r="C13" s="33" t="s">
        <v>467</v>
      </c>
      <c r="D13" s="444"/>
    </row>
    <row r="14" spans="1:6" ht="42.75" customHeight="1" x14ac:dyDescent="0.25">
      <c r="A14" s="25" t="s">
        <v>102</v>
      </c>
      <c r="B14" s="447" t="s">
        <v>113</v>
      </c>
      <c r="C14" s="452" t="s">
        <v>468</v>
      </c>
      <c r="D14" s="444"/>
    </row>
    <row r="15" spans="1:6" ht="41.25" customHeight="1" x14ac:dyDescent="0.25">
      <c r="A15" s="25" t="s">
        <v>103</v>
      </c>
      <c r="B15" s="448"/>
      <c r="C15" s="453"/>
      <c r="D15" s="6"/>
    </row>
    <row r="16" spans="1:6" ht="27" customHeight="1" x14ac:dyDescent="0.25">
      <c r="A16" s="25" t="s">
        <v>104</v>
      </c>
      <c r="B16" s="448"/>
      <c r="C16" s="453"/>
      <c r="D16" s="6"/>
    </row>
    <row r="17" spans="1:12" ht="32.25" customHeight="1" thickBot="1" x14ac:dyDescent="0.3">
      <c r="A17" s="34" t="s">
        <v>105</v>
      </c>
      <c r="B17" s="449"/>
      <c r="C17" s="454"/>
      <c r="D17" s="6"/>
    </row>
    <row r="18" spans="1:12" ht="63.75" customHeight="1" thickBot="1" x14ac:dyDescent="0.3">
      <c r="A18" s="34" t="s">
        <v>106</v>
      </c>
      <c r="B18" s="9" t="s">
        <v>87</v>
      </c>
      <c r="C18" s="33" t="s">
        <v>469</v>
      </c>
      <c r="D18" s="6"/>
    </row>
    <row r="19" spans="1:12" ht="28.5" customHeight="1" thickBot="1" x14ac:dyDescent="0.3">
      <c r="A19" s="34" t="s">
        <v>107</v>
      </c>
      <c r="B19" s="9" t="s">
        <v>13</v>
      </c>
      <c r="C19" s="33" t="s">
        <v>470</v>
      </c>
      <c r="D19" s="6"/>
    </row>
    <row r="20" spans="1:12" ht="104.25" customHeight="1" thickBot="1" x14ac:dyDescent="0.3">
      <c r="A20" s="34" t="s">
        <v>97</v>
      </c>
      <c r="B20" s="50" t="s">
        <v>88</v>
      </c>
      <c r="C20" s="33" t="s">
        <v>471</v>
      </c>
      <c r="D20" s="6"/>
    </row>
    <row r="21" spans="1:12" ht="51.75" customHeight="1" thickBot="1" x14ac:dyDescent="0.3">
      <c r="A21" s="34" t="s">
        <v>98</v>
      </c>
      <c r="B21" s="10" t="s">
        <v>89</v>
      </c>
      <c r="C21" s="33" t="s">
        <v>472</v>
      </c>
      <c r="D21" s="6"/>
    </row>
    <row r="22" spans="1:12" ht="87.75" customHeight="1" thickBot="1" x14ac:dyDescent="0.3">
      <c r="A22" s="47" t="s">
        <v>547</v>
      </c>
      <c r="B22" s="35" t="s">
        <v>112</v>
      </c>
      <c r="C22" s="33" t="s">
        <v>118</v>
      </c>
      <c r="D22" s="6"/>
    </row>
    <row r="23" spans="1:12" ht="30" customHeight="1" thickBot="1" x14ac:dyDescent="0.3">
      <c r="A23" s="24" t="s">
        <v>99</v>
      </c>
      <c r="B23" s="11" t="s">
        <v>14</v>
      </c>
      <c r="C23" s="431">
        <f>C24+C25+C26+C27+C28+C29+C30+C31+C32</f>
        <v>59019.47</v>
      </c>
      <c r="D23" s="6"/>
      <c r="J23" s="26"/>
      <c r="L23" s="22"/>
    </row>
    <row r="24" spans="1:12" ht="49.5" customHeight="1" thickBot="1" x14ac:dyDescent="0.3">
      <c r="A24" s="34" t="s">
        <v>486</v>
      </c>
      <c r="B24" s="10" t="s">
        <v>90</v>
      </c>
      <c r="C24" s="365">
        <v>20607.900000000001</v>
      </c>
      <c r="D24" s="6"/>
      <c r="J24" s="26"/>
      <c r="L24" s="22"/>
    </row>
    <row r="25" spans="1:12" ht="65.25" customHeight="1" thickBot="1" x14ac:dyDescent="0.3">
      <c r="A25" s="351" t="s">
        <v>512</v>
      </c>
      <c r="B25" s="42" t="s">
        <v>511</v>
      </c>
      <c r="C25" s="361">
        <v>36258.199999999997</v>
      </c>
      <c r="D25" s="6"/>
      <c r="J25" s="26"/>
      <c r="L25" s="22"/>
    </row>
    <row r="26" spans="1:12" ht="96.75" customHeight="1" thickBot="1" x14ac:dyDescent="0.3">
      <c r="A26" s="351" t="s">
        <v>512</v>
      </c>
      <c r="B26" s="42" t="s">
        <v>528</v>
      </c>
      <c r="C26" s="361">
        <v>920</v>
      </c>
      <c r="D26" s="6"/>
      <c r="J26" s="26"/>
      <c r="L26" s="22"/>
    </row>
    <row r="27" spans="1:12" ht="96.75" customHeight="1" thickBot="1" x14ac:dyDescent="0.3">
      <c r="A27" s="411" t="s">
        <v>538</v>
      </c>
      <c r="B27" s="42" t="s">
        <v>539</v>
      </c>
      <c r="C27" s="361">
        <v>500</v>
      </c>
      <c r="D27" s="6"/>
      <c r="J27" s="26"/>
      <c r="L27" s="22"/>
    </row>
    <row r="28" spans="1:12" ht="105" customHeight="1" thickBot="1" x14ac:dyDescent="0.3">
      <c r="A28" s="41" t="s">
        <v>488</v>
      </c>
      <c r="B28" s="42" t="s">
        <v>92</v>
      </c>
      <c r="C28" s="66">
        <v>3.8</v>
      </c>
    </row>
    <row r="29" spans="1:12" ht="69.75" customHeight="1" thickBot="1" x14ac:dyDescent="0.3">
      <c r="A29" s="41" t="s">
        <v>487</v>
      </c>
      <c r="B29" s="53" t="s">
        <v>91</v>
      </c>
      <c r="C29" s="67">
        <v>221.7</v>
      </c>
    </row>
    <row r="30" spans="1:12" ht="98.25" customHeight="1" thickBot="1" x14ac:dyDescent="0.3">
      <c r="A30" s="351" t="s">
        <v>489</v>
      </c>
      <c r="B30" s="363" t="s">
        <v>115</v>
      </c>
      <c r="C30" s="364">
        <v>506.9</v>
      </c>
    </row>
    <row r="31" spans="1:12" ht="96.75" customHeight="1" thickBot="1" x14ac:dyDescent="0.3">
      <c r="A31" s="362" t="s">
        <v>500</v>
      </c>
      <c r="B31" s="352" t="s">
        <v>464</v>
      </c>
      <c r="C31" s="353">
        <v>1</v>
      </c>
    </row>
    <row r="32" spans="1:12" ht="96.75" customHeight="1" thickBot="1" x14ac:dyDescent="0.3">
      <c r="A32" s="362" t="s">
        <v>501</v>
      </c>
      <c r="B32" s="352" t="s">
        <v>465</v>
      </c>
      <c r="C32" s="353">
        <f>-650.03+650</f>
        <v>-2.9999999999972715E-2</v>
      </c>
    </row>
    <row r="34" spans="1:11" ht="22.5" customHeight="1" thickBot="1" x14ac:dyDescent="0.35">
      <c r="A34" s="48" t="s">
        <v>15</v>
      </c>
      <c r="B34" s="450">
        <f>C23+C12</f>
        <v>64228.37</v>
      </c>
      <c r="C34" s="451"/>
    </row>
    <row r="35" spans="1:11" ht="15" customHeight="1" x14ac:dyDescent="0.25">
      <c r="A35" s="445" t="s">
        <v>16</v>
      </c>
      <c r="B35" s="445"/>
      <c r="C35" s="445"/>
    </row>
    <row r="36" spans="1:11" ht="15" customHeight="1" x14ac:dyDescent="0.25">
      <c r="A36" s="446"/>
      <c r="B36" s="446"/>
      <c r="C36" s="446"/>
    </row>
    <row r="37" spans="1:11" ht="15.75" x14ac:dyDescent="0.25">
      <c r="A37" s="446"/>
      <c r="B37" s="446"/>
      <c r="C37" s="446"/>
      <c r="D37" s="36"/>
      <c r="E37" s="36"/>
      <c r="F37" s="36"/>
      <c r="G37" s="36"/>
      <c r="H37" s="36"/>
      <c r="I37" s="36"/>
      <c r="J37" s="36"/>
      <c r="K37" s="36"/>
    </row>
    <row r="38" spans="1:11" ht="15" customHeight="1" x14ac:dyDescent="0.25">
      <c r="A38" s="446"/>
      <c r="B38" s="446"/>
      <c r="C38" s="446"/>
    </row>
    <row r="39" spans="1:11" ht="15" customHeight="1" x14ac:dyDescent="0.25">
      <c r="A39" s="446"/>
      <c r="B39" s="446"/>
      <c r="C39" s="446"/>
    </row>
    <row r="41" spans="1:11" ht="18.75" x14ac:dyDescent="0.25">
      <c r="A41" s="26" t="s">
        <v>525</v>
      </c>
      <c r="B41" s="43"/>
    </row>
    <row r="42" spans="1:11" ht="18.75" x14ac:dyDescent="0.25">
      <c r="A42" s="26" t="s">
        <v>5</v>
      </c>
    </row>
    <row r="43" spans="1:11" ht="18.75" x14ac:dyDescent="0.25">
      <c r="A43" s="26" t="s">
        <v>6</v>
      </c>
    </row>
    <row r="44" spans="1:11" ht="18.75" x14ac:dyDescent="0.3">
      <c r="A44" s="27" t="s">
        <v>93</v>
      </c>
      <c r="B44" s="443" t="s">
        <v>529</v>
      </c>
      <c r="C44" s="443"/>
    </row>
  </sheetData>
  <mergeCells count="17">
    <mergeCell ref="B44:C44"/>
    <mergeCell ref="D12:D14"/>
    <mergeCell ref="A35:C39"/>
    <mergeCell ref="B14:B17"/>
    <mergeCell ref="B34:C34"/>
    <mergeCell ref="C14:C17"/>
    <mergeCell ref="B1:C1"/>
    <mergeCell ref="B2:C2"/>
    <mergeCell ref="B3:C3"/>
    <mergeCell ref="B4:C4"/>
    <mergeCell ref="B10:B11"/>
    <mergeCell ref="C10:C11"/>
    <mergeCell ref="B9:C9"/>
    <mergeCell ref="A7:C8"/>
    <mergeCell ref="A10:A11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view="pageBreakPreview" topLeftCell="A23" zoomScale="60" zoomScaleNormal="100" workbookViewId="0">
      <selection activeCell="J9" sqref="J9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3"/>
    </row>
    <row r="2" spans="1:4" ht="18.75" x14ac:dyDescent="0.25">
      <c r="A2" s="433" t="s">
        <v>526</v>
      </c>
      <c r="B2" s="433"/>
      <c r="C2" s="433"/>
    </row>
    <row r="3" spans="1:4" ht="18.75" x14ac:dyDescent="0.25">
      <c r="A3" s="433" t="s">
        <v>498</v>
      </c>
      <c r="B3" s="433"/>
      <c r="C3" s="433"/>
    </row>
    <row r="4" spans="1:4" ht="18.75" x14ac:dyDescent="0.25">
      <c r="A4" s="433" t="s">
        <v>108</v>
      </c>
      <c r="B4" s="433"/>
      <c r="C4" s="433"/>
    </row>
    <row r="5" spans="1:4" ht="18.75" x14ac:dyDescent="0.25">
      <c r="A5" s="433" t="s">
        <v>109</v>
      </c>
      <c r="B5" s="433"/>
      <c r="C5" s="433"/>
    </row>
    <row r="6" spans="1:4" ht="18.75" x14ac:dyDescent="0.3">
      <c r="A6" s="3"/>
      <c r="B6" s="459" t="s">
        <v>541</v>
      </c>
      <c r="C6" s="459"/>
    </row>
    <row r="7" spans="1:4" ht="124.5" customHeight="1" x14ac:dyDescent="0.25">
      <c r="A7" s="1"/>
      <c r="C7" s="359" t="s">
        <v>507</v>
      </c>
      <c r="D7" s="360"/>
    </row>
    <row r="8" spans="1:4" ht="18.75" x14ac:dyDescent="0.25">
      <c r="A8" s="2"/>
    </row>
    <row r="9" spans="1:4" ht="62.25" customHeight="1" x14ac:dyDescent="0.25">
      <c r="A9" s="439" t="s">
        <v>17</v>
      </c>
      <c r="B9" s="439"/>
      <c r="C9" s="439"/>
      <c r="D9" s="439"/>
    </row>
    <row r="10" spans="1:4" ht="19.5" thickBot="1" x14ac:dyDescent="0.3">
      <c r="A10" s="458" t="s">
        <v>7</v>
      </c>
      <c r="B10" s="458"/>
      <c r="C10" s="458"/>
    </row>
    <row r="11" spans="1:4" ht="48.75" customHeight="1" thickBot="1" x14ac:dyDescent="0.3">
      <c r="A11" s="456" t="s">
        <v>8</v>
      </c>
      <c r="B11" s="456" t="s">
        <v>9</v>
      </c>
      <c r="C11" s="457" t="s">
        <v>10</v>
      </c>
      <c r="D11" s="6"/>
    </row>
    <row r="12" spans="1:4" ht="15.75" hidden="1" thickBot="1" x14ac:dyDescent="0.3">
      <c r="A12" s="456"/>
      <c r="B12" s="456"/>
      <c r="C12" s="457"/>
      <c r="D12" s="6"/>
    </row>
    <row r="13" spans="1:4" ht="78.75" customHeight="1" thickBot="1" x14ac:dyDescent="0.3">
      <c r="A13" s="366"/>
      <c r="B13" s="355" t="s">
        <v>17</v>
      </c>
      <c r="C13" s="432">
        <f>C14+C16+C20+C23+C25+C26</f>
        <v>59019.47</v>
      </c>
      <c r="D13" s="6"/>
    </row>
    <row r="14" spans="1:4" ht="47.25" customHeight="1" thickBot="1" x14ac:dyDescent="0.3">
      <c r="A14" s="354" t="s">
        <v>117</v>
      </c>
      <c r="B14" s="355" t="s">
        <v>18</v>
      </c>
      <c r="C14" s="356">
        <f>C15</f>
        <v>20607.900000000001</v>
      </c>
      <c r="D14" s="6"/>
    </row>
    <row r="15" spans="1:4" ht="78.75" customHeight="1" thickBot="1" x14ac:dyDescent="0.3">
      <c r="A15" s="366" t="s">
        <v>490</v>
      </c>
      <c r="B15" s="42" t="s">
        <v>19</v>
      </c>
      <c r="C15" s="361">
        <v>20607.900000000001</v>
      </c>
      <c r="D15" s="6"/>
    </row>
    <row r="16" spans="1:4" ht="78.75" customHeight="1" thickBot="1" x14ac:dyDescent="0.3">
      <c r="A16" s="354" t="s">
        <v>504</v>
      </c>
      <c r="B16" s="355" t="s">
        <v>505</v>
      </c>
      <c r="C16" s="356">
        <f>C17+C18+C19</f>
        <v>37678.199999999997</v>
      </c>
      <c r="D16" s="6"/>
    </row>
    <row r="17" spans="1:4" ht="78.75" customHeight="1" thickBot="1" x14ac:dyDescent="0.3">
      <c r="A17" s="351" t="s">
        <v>506</v>
      </c>
      <c r="B17" s="42" t="s">
        <v>511</v>
      </c>
      <c r="C17" s="361">
        <v>36258.199999999997</v>
      </c>
      <c r="D17" s="6"/>
    </row>
    <row r="18" spans="1:4" ht="106.5" customHeight="1" thickBot="1" x14ac:dyDescent="0.3">
      <c r="A18" s="351" t="s">
        <v>506</v>
      </c>
      <c r="B18" s="42" t="s">
        <v>528</v>
      </c>
      <c r="C18" s="361">
        <v>920</v>
      </c>
      <c r="D18" s="6"/>
    </row>
    <row r="19" spans="1:4" ht="106.5" customHeight="1" thickBot="1" x14ac:dyDescent="0.3">
      <c r="A19" s="351" t="s">
        <v>506</v>
      </c>
      <c r="B19" s="42" t="s">
        <v>539</v>
      </c>
      <c r="C19" s="361">
        <v>500</v>
      </c>
      <c r="D19" s="6"/>
    </row>
    <row r="20" spans="1:4" ht="81" customHeight="1" thickBot="1" x14ac:dyDescent="0.3">
      <c r="A20" s="354" t="s">
        <v>116</v>
      </c>
      <c r="B20" s="355" t="s">
        <v>20</v>
      </c>
      <c r="C20" s="356">
        <f>C21+C22</f>
        <v>225.5</v>
      </c>
      <c r="D20" s="6"/>
    </row>
    <row r="21" spans="1:4" ht="81" customHeight="1" thickBot="1" x14ac:dyDescent="0.3">
      <c r="A21" s="366" t="s">
        <v>491</v>
      </c>
      <c r="B21" s="368" t="s">
        <v>4</v>
      </c>
      <c r="C21" s="361">
        <v>3.8</v>
      </c>
      <c r="D21" s="6"/>
    </row>
    <row r="22" spans="1:4" ht="77.25" customHeight="1" thickBot="1" x14ac:dyDescent="0.3">
      <c r="A22" s="366" t="s">
        <v>492</v>
      </c>
      <c r="B22" s="42" t="s">
        <v>3</v>
      </c>
      <c r="C22" s="361">
        <v>221.7</v>
      </c>
      <c r="D22" s="6"/>
    </row>
    <row r="23" spans="1:4" ht="71.25" customHeight="1" thickBot="1" x14ac:dyDescent="0.3">
      <c r="A23" s="354" t="s">
        <v>493</v>
      </c>
      <c r="B23" s="355" t="s">
        <v>494</v>
      </c>
      <c r="C23" s="356">
        <f>C24</f>
        <v>506.9</v>
      </c>
      <c r="D23" s="6"/>
    </row>
    <row r="24" spans="1:4" ht="120.75" customHeight="1" thickBot="1" x14ac:dyDescent="0.3">
      <c r="A24" s="351" t="s">
        <v>495</v>
      </c>
      <c r="B24" s="352" t="s">
        <v>115</v>
      </c>
      <c r="C24" s="357">
        <v>506.9</v>
      </c>
    </row>
    <row r="25" spans="1:4" ht="104.25" customHeight="1" thickBot="1" x14ac:dyDescent="0.3">
      <c r="A25" s="370" t="s">
        <v>508</v>
      </c>
      <c r="B25" s="371" t="s">
        <v>464</v>
      </c>
      <c r="C25" s="367">
        <v>1</v>
      </c>
    </row>
    <row r="26" spans="1:4" ht="77.25" customHeight="1" thickBot="1" x14ac:dyDescent="0.3">
      <c r="A26" s="370" t="s">
        <v>509</v>
      </c>
      <c r="B26" s="371" t="s">
        <v>465</v>
      </c>
      <c r="C26" s="367">
        <v>-0.03</v>
      </c>
    </row>
    <row r="27" spans="1:4" ht="59.25" customHeight="1" x14ac:dyDescent="0.3">
      <c r="A27" s="369" t="s">
        <v>525</v>
      </c>
    </row>
    <row r="28" spans="1:4" ht="18.75" x14ac:dyDescent="0.25">
      <c r="A28" s="2" t="s">
        <v>5</v>
      </c>
    </row>
    <row r="29" spans="1:4" ht="18.75" x14ac:dyDescent="0.25">
      <c r="A29" s="2" t="s">
        <v>6</v>
      </c>
    </row>
    <row r="30" spans="1:4" ht="18.75" x14ac:dyDescent="0.3">
      <c r="A30" s="2" t="s">
        <v>110</v>
      </c>
      <c r="C30" s="455" t="s">
        <v>530</v>
      </c>
      <c r="D30" s="455"/>
    </row>
  </sheetData>
  <mergeCells count="11">
    <mergeCell ref="C30:D30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29" zoomScale="106" zoomScaleNormal="106" workbookViewId="0">
      <selection activeCell="D27" sqref="D27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2"/>
      <c r="B1" s="2"/>
      <c r="C1" s="442" t="s">
        <v>527</v>
      </c>
      <c r="D1" s="442"/>
    </row>
    <row r="2" spans="1:6" ht="18.75" x14ac:dyDescent="0.25">
      <c r="A2" s="2"/>
      <c r="B2" s="2"/>
      <c r="C2" s="442" t="s">
        <v>499</v>
      </c>
      <c r="D2" s="442"/>
    </row>
    <row r="3" spans="1:6" ht="18.75" x14ac:dyDescent="0.25">
      <c r="A3" s="2"/>
      <c r="B3" s="2"/>
      <c r="C3" s="442" t="s">
        <v>0</v>
      </c>
      <c r="D3" s="442"/>
    </row>
    <row r="4" spans="1:6" ht="22.5" customHeight="1" x14ac:dyDescent="0.25">
      <c r="A4" s="2"/>
      <c r="B4" s="2"/>
      <c r="C4" s="442" t="s">
        <v>542</v>
      </c>
      <c r="D4" s="442"/>
    </row>
    <row r="5" spans="1:6" ht="127.5" customHeight="1" x14ac:dyDescent="0.3">
      <c r="A5" s="1"/>
      <c r="C5" s="460" t="s">
        <v>510</v>
      </c>
      <c r="D5" s="460"/>
    </row>
    <row r="6" spans="1:6" ht="91.5" customHeight="1" x14ac:dyDescent="0.25">
      <c r="A6" s="461" t="s">
        <v>473</v>
      </c>
      <c r="B6" s="461"/>
      <c r="C6" s="461"/>
      <c r="D6" s="461"/>
      <c r="E6" s="51"/>
      <c r="F6" s="51"/>
    </row>
    <row r="7" spans="1:6" ht="19.5" thickBot="1" x14ac:dyDescent="0.3">
      <c r="A7" s="16"/>
    </row>
    <row r="8" spans="1:6" ht="74.25" customHeight="1" x14ac:dyDescent="0.25">
      <c r="A8" s="463" t="s">
        <v>21</v>
      </c>
      <c r="B8" s="463" t="s">
        <v>22</v>
      </c>
      <c r="C8" s="463" t="s">
        <v>23</v>
      </c>
      <c r="D8" s="18" t="s">
        <v>10</v>
      </c>
    </row>
    <row r="9" spans="1:6" ht="18.75" x14ac:dyDescent="0.25">
      <c r="A9" s="464"/>
      <c r="B9" s="464"/>
      <c r="C9" s="464"/>
      <c r="D9" s="19" t="s">
        <v>85</v>
      </c>
    </row>
    <row r="10" spans="1:6" ht="28.5" customHeight="1" x14ac:dyDescent="0.25">
      <c r="A10" s="12"/>
      <c r="B10" s="12"/>
      <c r="C10" s="13" t="s">
        <v>24</v>
      </c>
      <c r="D10" s="31">
        <f>D12+D19+D21+D25+D29+D32+D34+D36+D39</f>
        <v>67800.200000000012</v>
      </c>
    </row>
    <row r="11" spans="1:6" ht="30.75" customHeight="1" x14ac:dyDescent="0.25">
      <c r="A11" s="12"/>
      <c r="B11" s="12"/>
      <c r="C11" s="17" t="s">
        <v>25</v>
      </c>
      <c r="D11" s="54"/>
    </row>
    <row r="12" spans="1:6" ht="45.75" customHeight="1" x14ac:dyDescent="0.25">
      <c r="A12" s="14" t="s">
        <v>26</v>
      </c>
      <c r="B12" s="20" t="s">
        <v>62</v>
      </c>
      <c r="C12" s="13" t="s">
        <v>27</v>
      </c>
      <c r="D12" s="62">
        <f>D13+D14+D15+D17+D18</f>
        <v>10544.8</v>
      </c>
    </row>
    <row r="13" spans="1:6" ht="99" customHeight="1" x14ac:dyDescent="0.25">
      <c r="A13" s="12"/>
      <c r="B13" s="21" t="s">
        <v>63</v>
      </c>
      <c r="C13" s="15" t="s">
        <v>28</v>
      </c>
      <c r="D13" s="63">
        <v>756.2</v>
      </c>
    </row>
    <row r="14" spans="1:6" ht="126.75" customHeight="1" x14ac:dyDescent="0.25">
      <c r="A14" s="12"/>
      <c r="B14" s="21" t="s">
        <v>64</v>
      </c>
      <c r="C14" s="15" t="s">
        <v>29</v>
      </c>
      <c r="D14" s="64">
        <v>3668.2</v>
      </c>
    </row>
    <row r="15" spans="1:6" ht="123" customHeight="1" x14ac:dyDescent="0.25">
      <c r="A15" s="465"/>
      <c r="B15" s="466" t="s">
        <v>65</v>
      </c>
      <c r="C15" s="467" t="s">
        <v>30</v>
      </c>
      <c r="D15" s="462">
        <v>4.9000000000000004</v>
      </c>
    </row>
    <row r="16" spans="1:6" hidden="1" x14ac:dyDescent="0.25">
      <c r="A16" s="465"/>
      <c r="B16" s="466"/>
      <c r="C16" s="467"/>
      <c r="D16" s="462"/>
    </row>
    <row r="17" spans="1:4" ht="18.75" x14ac:dyDescent="0.25">
      <c r="A17" s="12"/>
      <c r="B17" s="21" t="s">
        <v>66</v>
      </c>
      <c r="C17" s="5" t="s">
        <v>31</v>
      </c>
      <c r="D17" s="63">
        <v>5</v>
      </c>
    </row>
    <row r="18" spans="1:4" ht="39" customHeight="1" x14ac:dyDescent="0.25">
      <c r="A18" s="12"/>
      <c r="B18" s="21" t="s">
        <v>67</v>
      </c>
      <c r="C18" s="15" t="s">
        <v>32</v>
      </c>
      <c r="D18" s="64">
        <v>6110.5</v>
      </c>
    </row>
    <row r="19" spans="1:4" ht="30" customHeight="1" x14ac:dyDescent="0.25">
      <c r="A19" s="14" t="s">
        <v>33</v>
      </c>
      <c r="B19" s="20" t="s">
        <v>68</v>
      </c>
      <c r="C19" s="13" t="s">
        <v>34</v>
      </c>
      <c r="D19" s="55">
        <f>D20</f>
        <v>221.7</v>
      </c>
    </row>
    <row r="20" spans="1:4" ht="59.25" customHeight="1" x14ac:dyDescent="0.25">
      <c r="A20" s="14"/>
      <c r="B20" s="21" t="s">
        <v>69</v>
      </c>
      <c r="C20" s="15" t="s">
        <v>35</v>
      </c>
      <c r="D20" s="54">
        <v>221.7</v>
      </c>
    </row>
    <row r="21" spans="1:4" ht="80.25" customHeight="1" x14ac:dyDescent="0.25">
      <c r="A21" s="14" t="s">
        <v>36</v>
      </c>
      <c r="B21" s="20" t="s">
        <v>70</v>
      </c>
      <c r="C21" s="13" t="s">
        <v>37</v>
      </c>
      <c r="D21" s="55">
        <f>D22+D23+D24</f>
        <v>3206.8</v>
      </c>
    </row>
    <row r="22" spans="1:4" ht="101.25" customHeight="1" x14ac:dyDescent="0.25">
      <c r="A22" s="14"/>
      <c r="B22" s="21" t="s">
        <v>71</v>
      </c>
      <c r="C22" s="15" t="s">
        <v>38</v>
      </c>
      <c r="D22" s="60">
        <f>2441.8+650</f>
        <v>3091.8</v>
      </c>
    </row>
    <row r="23" spans="1:4" ht="52.5" customHeight="1" x14ac:dyDescent="0.25">
      <c r="A23" s="14"/>
      <c r="B23" s="21" t="s">
        <v>72</v>
      </c>
      <c r="C23" s="15" t="s">
        <v>39</v>
      </c>
      <c r="D23" s="54">
        <v>70</v>
      </c>
    </row>
    <row r="24" spans="1:4" ht="92.25" customHeight="1" x14ac:dyDescent="0.25">
      <c r="A24" s="14"/>
      <c r="B24" s="21" t="s">
        <v>73</v>
      </c>
      <c r="C24" s="15" t="s">
        <v>40</v>
      </c>
      <c r="D24" s="54">
        <v>45</v>
      </c>
    </row>
    <row r="25" spans="1:4" ht="45.75" customHeight="1" x14ac:dyDescent="0.25">
      <c r="A25" s="14" t="s">
        <v>41</v>
      </c>
      <c r="B25" s="20" t="s">
        <v>74</v>
      </c>
      <c r="C25" s="13" t="s">
        <v>42</v>
      </c>
      <c r="D25" s="57">
        <f>D26+D27+D28</f>
        <v>39573.800000000003</v>
      </c>
    </row>
    <row r="26" spans="1:4" ht="45.75" customHeight="1" x14ac:dyDescent="0.25">
      <c r="A26" s="14"/>
      <c r="B26" s="21" t="s">
        <v>75</v>
      </c>
      <c r="C26" s="15" t="s">
        <v>43</v>
      </c>
      <c r="D26" s="54">
        <v>10</v>
      </c>
    </row>
    <row r="27" spans="1:4" ht="50.25" customHeight="1" x14ac:dyDescent="0.25">
      <c r="A27" s="14"/>
      <c r="B27" s="21" t="s">
        <v>76</v>
      </c>
      <c r="C27" s="15" t="s">
        <v>44</v>
      </c>
      <c r="D27" s="56">
        <v>39553.800000000003</v>
      </c>
    </row>
    <row r="28" spans="1:4" ht="73.5" customHeight="1" x14ac:dyDescent="0.25">
      <c r="A28" s="14"/>
      <c r="B28" s="21" t="s">
        <v>77</v>
      </c>
      <c r="C28" s="5" t="s">
        <v>45</v>
      </c>
      <c r="D28" s="56">
        <v>10</v>
      </c>
    </row>
    <row r="29" spans="1:4" ht="50.25" customHeight="1" x14ac:dyDescent="0.25">
      <c r="A29" s="14" t="s">
        <v>46</v>
      </c>
      <c r="B29" s="20" t="s">
        <v>78</v>
      </c>
      <c r="C29" s="13" t="s">
        <v>47</v>
      </c>
      <c r="D29" s="58">
        <f>D30+D31</f>
        <v>4293.8999999999996</v>
      </c>
    </row>
    <row r="30" spans="1:4" ht="32.25" customHeight="1" x14ac:dyDescent="0.25">
      <c r="A30" s="14"/>
      <c r="B30" s="21" t="s">
        <v>79</v>
      </c>
      <c r="C30" s="15" t="s">
        <v>48</v>
      </c>
      <c r="D30" s="59">
        <v>643.9</v>
      </c>
    </row>
    <row r="31" spans="1:4" ht="40.5" customHeight="1" x14ac:dyDescent="0.25">
      <c r="A31" s="14"/>
      <c r="B31" s="21" t="s">
        <v>80</v>
      </c>
      <c r="C31" s="15" t="s">
        <v>49</v>
      </c>
      <c r="D31" s="60">
        <v>3650</v>
      </c>
    </row>
    <row r="32" spans="1:4" ht="39.75" customHeight="1" x14ac:dyDescent="0.25">
      <c r="A32" s="14" t="s">
        <v>50</v>
      </c>
      <c r="B32" s="20" t="s">
        <v>81</v>
      </c>
      <c r="C32" s="13" t="s">
        <v>51</v>
      </c>
      <c r="D32" s="55">
        <f>D33</f>
        <v>75</v>
      </c>
    </row>
    <row r="33" spans="1:4" ht="59.25" customHeight="1" x14ac:dyDescent="0.25">
      <c r="A33" s="12"/>
      <c r="B33" s="21" t="s">
        <v>82</v>
      </c>
      <c r="C33" s="15" t="s">
        <v>52</v>
      </c>
      <c r="D33" s="54">
        <v>75</v>
      </c>
    </row>
    <row r="34" spans="1:4" ht="43.5" customHeight="1" x14ac:dyDescent="0.25">
      <c r="A34" s="14" t="s">
        <v>53</v>
      </c>
      <c r="B34" s="20" t="s">
        <v>83</v>
      </c>
      <c r="C34" s="13" t="s">
        <v>54</v>
      </c>
      <c r="D34" s="68">
        <f>D35</f>
        <v>9476.9</v>
      </c>
    </row>
    <row r="35" spans="1:4" ht="18.75" x14ac:dyDescent="0.25">
      <c r="A35" s="12"/>
      <c r="B35" s="21" t="s">
        <v>84</v>
      </c>
      <c r="C35" s="15" t="s">
        <v>55</v>
      </c>
      <c r="D35" s="64">
        <v>9476.9</v>
      </c>
    </row>
    <row r="36" spans="1:4" ht="39" customHeight="1" x14ac:dyDescent="0.25">
      <c r="A36" s="14" t="s">
        <v>56</v>
      </c>
      <c r="B36" s="20">
        <v>1000</v>
      </c>
      <c r="C36" s="13" t="s">
        <v>57</v>
      </c>
      <c r="D36" s="55">
        <f>D37+D38</f>
        <v>377.3</v>
      </c>
    </row>
    <row r="37" spans="1:4" ht="47.25" customHeight="1" x14ac:dyDescent="0.25">
      <c r="A37" s="37"/>
      <c r="B37" s="38">
        <v>1001</v>
      </c>
      <c r="C37" s="39" t="s">
        <v>58</v>
      </c>
      <c r="D37" s="65">
        <v>217.3</v>
      </c>
    </row>
    <row r="38" spans="1:4" ht="47.25" customHeight="1" x14ac:dyDescent="0.3">
      <c r="A38" s="44"/>
      <c r="B38" s="4">
        <v>1003</v>
      </c>
      <c r="C38" s="40" t="s">
        <v>111</v>
      </c>
      <c r="D38" s="61">
        <v>160</v>
      </c>
    </row>
    <row r="39" spans="1:4" ht="33" customHeight="1" x14ac:dyDescent="0.25">
      <c r="A39" s="14" t="s">
        <v>59</v>
      </c>
      <c r="B39" s="20">
        <v>1100</v>
      </c>
      <c r="C39" s="13" t="s">
        <v>60</v>
      </c>
      <c r="D39" s="55">
        <f>D40</f>
        <v>30</v>
      </c>
    </row>
    <row r="40" spans="1:4" ht="36.75" customHeight="1" x14ac:dyDescent="0.25">
      <c r="A40" s="40"/>
      <c r="B40" s="21">
        <v>1101</v>
      </c>
      <c r="C40" s="15" t="s">
        <v>61</v>
      </c>
      <c r="D40" s="54">
        <v>30</v>
      </c>
    </row>
    <row r="44" spans="1:4" ht="18.75" x14ac:dyDescent="0.25">
      <c r="A44" s="2" t="s">
        <v>525</v>
      </c>
    </row>
    <row r="45" spans="1:4" ht="18.75" x14ac:dyDescent="0.25">
      <c r="A45" s="2" t="s">
        <v>5</v>
      </c>
    </row>
    <row r="46" spans="1:4" ht="18.75" x14ac:dyDescent="0.25">
      <c r="A46" s="2" t="s">
        <v>6</v>
      </c>
    </row>
    <row r="47" spans="1:4" ht="18.75" x14ac:dyDescent="0.3">
      <c r="A47" s="2" t="s">
        <v>96</v>
      </c>
      <c r="D47" s="45" t="s">
        <v>530</v>
      </c>
    </row>
  </sheetData>
  <mergeCells count="13">
    <mergeCell ref="A6:D6"/>
    <mergeCell ref="D15:D16"/>
    <mergeCell ref="A8:A9"/>
    <mergeCell ref="B8:B9"/>
    <mergeCell ref="C8:C9"/>
    <mergeCell ref="A15:A16"/>
    <mergeCell ref="B15:B16"/>
    <mergeCell ref="C15:C1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A245"/>
  <sheetViews>
    <sheetView tabSelected="1" view="pageBreakPreview" zoomScale="60" zoomScaleNormal="71" workbookViewId="0">
      <selection activeCell="I156" sqref="I156"/>
    </sheetView>
  </sheetViews>
  <sheetFormatPr defaultRowHeight="15" x14ac:dyDescent="0.25"/>
  <cols>
    <col min="1" max="1" width="9.140625" style="72"/>
    <col min="2" max="2" width="53.85546875" customWidth="1"/>
    <col min="3" max="3" width="11.42578125" style="311" customWidth="1"/>
    <col min="4" max="4" width="11.7109375" style="311" customWidth="1"/>
    <col min="5" max="5" width="20.5703125" style="71" customWidth="1"/>
    <col min="6" max="6" width="11.5703125" style="311" customWidth="1"/>
    <col min="7" max="7" width="18.7109375" style="311" customWidth="1"/>
    <col min="8" max="8" width="16.85546875" customWidth="1"/>
    <col min="14" max="14" width="32.85546875" customWidth="1"/>
  </cols>
  <sheetData>
    <row r="1" spans="1:131" ht="105.75" customHeight="1" x14ac:dyDescent="0.25">
      <c r="A1" s="301"/>
      <c r="B1" s="22"/>
      <c r="C1" s="201"/>
      <c r="D1" s="474" t="s">
        <v>543</v>
      </c>
      <c r="E1" s="475"/>
      <c r="F1" s="475"/>
      <c r="G1" s="475"/>
    </row>
    <row r="2" spans="1:131" ht="136.5" customHeight="1" x14ac:dyDescent="0.25">
      <c r="A2" s="301"/>
      <c r="B2" s="22"/>
      <c r="D2" s="476" t="s">
        <v>518</v>
      </c>
      <c r="E2" s="476"/>
      <c r="F2" s="476"/>
      <c r="G2" s="476"/>
    </row>
    <row r="3" spans="1:131" ht="18.75" customHeight="1" x14ac:dyDescent="0.25">
      <c r="A3" s="301"/>
      <c r="B3" s="22"/>
      <c r="D3" s="477"/>
      <c r="E3" s="477"/>
      <c r="F3" s="477"/>
      <c r="G3" s="477"/>
    </row>
    <row r="4" spans="1:131" ht="13.5" customHeight="1" x14ac:dyDescent="0.25">
      <c r="A4" s="301"/>
      <c r="B4" s="22"/>
      <c r="D4" s="442"/>
      <c r="E4" s="442"/>
      <c r="F4" s="442"/>
      <c r="G4" s="442"/>
    </row>
    <row r="5" spans="1:131" ht="12.75" customHeight="1" x14ac:dyDescent="0.25">
      <c r="A5" s="301"/>
      <c r="B5" s="22"/>
      <c r="D5" s="442"/>
      <c r="E5" s="442"/>
      <c r="F5" s="442"/>
      <c r="G5" s="442"/>
    </row>
    <row r="6" spans="1:131" ht="101.25" customHeight="1" x14ac:dyDescent="0.25">
      <c r="A6" s="439" t="s">
        <v>483</v>
      </c>
      <c r="B6" s="439"/>
      <c r="C6" s="439"/>
      <c r="D6" s="439"/>
      <c r="E6" s="439"/>
      <c r="F6" s="439"/>
      <c r="G6" s="439"/>
    </row>
    <row r="7" spans="1:131" ht="19.5" thickBot="1" x14ac:dyDescent="0.35">
      <c r="A7" s="301"/>
      <c r="G7" s="73" t="s">
        <v>86</v>
      </c>
    </row>
    <row r="8" spans="1:131" ht="47.25" customHeight="1" x14ac:dyDescent="0.25">
      <c r="A8" s="468" t="s">
        <v>21</v>
      </c>
      <c r="B8" s="468" t="s">
        <v>400</v>
      </c>
      <c r="C8" s="468" t="s">
        <v>399</v>
      </c>
      <c r="D8" s="468" t="s">
        <v>398</v>
      </c>
      <c r="E8" s="471" t="s">
        <v>397</v>
      </c>
      <c r="F8" s="468" t="s">
        <v>396</v>
      </c>
      <c r="G8" s="468" t="s">
        <v>475</v>
      </c>
      <c r="H8" s="6"/>
    </row>
    <row r="9" spans="1:131" ht="15.75" thickBot="1" x14ac:dyDescent="0.3">
      <c r="A9" s="469"/>
      <c r="B9" s="469"/>
      <c r="C9" s="469"/>
      <c r="D9" s="469"/>
      <c r="E9" s="472"/>
      <c r="F9" s="469"/>
      <c r="G9" s="469"/>
      <c r="H9" s="6"/>
    </row>
    <row r="10" spans="1:131" ht="27.75" customHeight="1" thickBot="1" x14ac:dyDescent="0.3">
      <c r="A10" s="297"/>
      <c r="B10" s="159" t="s">
        <v>395</v>
      </c>
      <c r="C10" s="200"/>
      <c r="D10" s="200"/>
      <c r="E10" s="292"/>
      <c r="F10" s="200"/>
      <c r="G10" s="199">
        <f>G11+G83+G89+G134+G155+G181+G188+G213+G225+G174</f>
        <v>67800.200000000012</v>
      </c>
      <c r="H10" s="6"/>
    </row>
    <row r="11" spans="1:131" ht="45" customHeight="1" thickBot="1" x14ac:dyDescent="0.3">
      <c r="A11" s="297" t="s">
        <v>26</v>
      </c>
      <c r="B11" s="159" t="s">
        <v>27</v>
      </c>
      <c r="C11" s="112" t="s">
        <v>122</v>
      </c>
      <c r="D11" s="158"/>
      <c r="E11" s="84"/>
      <c r="F11" s="83"/>
      <c r="G11" s="198">
        <f>G12+G17+G29+G37+G41</f>
        <v>10544.8</v>
      </c>
      <c r="H11" s="6"/>
    </row>
    <row r="12" spans="1:131" ht="74.25" customHeight="1" thickBot="1" x14ac:dyDescent="0.3">
      <c r="A12" s="197"/>
      <c r="B12" s="196" t="s">
        <v>28</v>
      </c>
      <c r="C12" s="195" t="s">
        <v>122</v>
      </c>
      <c r="D12" s="195" t="s">
        <v>215</v>
      </c>
      <c r="E12" s="194"/>
      <c r="F12" s="194"/>
      <c r="G12" s="193">
        <v>756.2</v>
      </c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73"/>
      <c r="CF12" s="473"/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3"/>
      <c r="DF12" s="473"/>
      <c r="DG12" s="473"/>
      <c r="DH12" s="473"/>
      <c r="DI12" s="473"/>
      <c r="DJ12" s="473"/>
      <c r="DK12" s="473"/>
      <c r="DL12" s="473"/>
      <c r="DM12" s="473"/>
      <c r="DN12" s="473"/>
      <c r="DO12" s="473"/>
      <c r="DP12" s="473"/>
      <c r="DQ12" s="473"/>
      <c r="DR12" s="473"/>
      <c r="DS12" s="473"/>
      <c r="DT12" s="473"/>
      <c r="DU12" s="473"/>
      <c r="DV12" s="473"/>
      <c r="DW12" s="473"/>
      <c r="DX12" s="473"/>
      <c r="DY12" s="473"/>
      <c r="DZ12" s="473"/>
      <c r="EA12" s="473"/>
    </row>
    <row r="13" spans="1:131" s="189" customFormat="1" ht="74.25" customHeight="1" thickBot="1" x14ac:dyDescent="0.3">
      <c r="A13" s="192"/>
      <c r="B13" s="304" t="s">
        <v>394</v>
      </c>
      <c r="C13" s="191" t="s">
        <v>122</v>
      </c>
      <c r="D13" s="190" t="s">
        <v>215</v>
      </c>
      <c r="E13" s="190" t="s">
        <v>393</v>
      </c>
      <c r="F13" s="190"/>
      <c r="G13" s="184">
        <v>756.2</v>
      </c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473"/>
      <c r="DG13" s="473"/>
      <c r="DH13" s="473"/>
      <c r="DI13" s="473"/>
      <c r="DJ13" s="473"/>
      <c r="DK13" s="473"/>
      <c r="DL13" s="473"/>
      <c r="DM13" s="473"/>
      <c r="DN13" s="473"/>
      <c r="DO13" s="473"/>
      <c r="DP13" s="473"/>
      <c r="DQ13" s="473"/>
      <c r="DR13" s="473"/>
      <c r="DS13" s="473"/>
      <c r="DT13" s="473"/>
      <c r="DU13" s="473"/>
      <c r="DV13" s="473"/>
      <c r="DW13" s="473"/>
      <c r="DX13" s="473"/>
      <c r="DY13" s="473"/>
      <c r="DZ13" s="473"/>
      <c r="EA13" s="473"/>
    </row>
    <row r="14" spans="1:131" ht="93.75" customHeight="1" thickBot="1" x14ac:dyDescent="0.3">
      <c r="A14" s="110"/>
      <c r="B14" s="188" t="s">
        <v>392</v>
      </c>
      <c r="C14" s="294" t="s">
        <v>122</v>
      </c>
      <c r="D14" s="305" t="s">
        <v>215</v>
      </c>
      <c r="E14" s="295" t="s">
        <v>391</v>
      </c>
      <c r="F14" s="299"/>
      <c r="G14" s="184">
        <v>756.2</v>
      </c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</row>
    <row r="15" spans="1:131" ht="48" customHeight="1" thickBot="1" x14ac:dyDescent="0.3">
      <c r="A15" s="187"/>
      <c r="B15" s="186" t="s">
        <v>387</v>
      </c>
      <c r="C15" s="185" t="s">
        <v>122</v>
      </c>
      <c r="D15" s="185" t="s">
        <v>215</v>
      </c>
      <c r="E15" s="295" t="s">
        <v>390</v>
      </c>
      <c r="F15" s="185"/>
      <c r="G15" s="184">
        <v>756.2</v>
      </c>
      <c r="H15" s="6"/>
    </row>
    <row r="16" spans="1:131" ht="126" customHeight="1" thickBot="1" x14ac:dyDescent="0.3">
      <c r="A16" s="183"/>
      <c r="B16" s="304" t="s">
        <v>163</v>
      </c>
      <c r="C16" s="305" t="s">
        <v>122</v>
      </c>
      <c r="D16" s="305" t="s">
        <v>215</v>
      </c>
      <c r="E16" s="306" t="s">
        <v>390</v>
      </c>
      <c r="F16" s="305">
        <v>100</v>
      </c>
      <c r="G16" s="184">
        <v>756.2</v>
      </c>
      <c r="H16" s="6"/>
    </row>
    <row r="17" spans="1:8" ht="99.75" customHeight="1" thickBot="1" x14ac:dyDescent="0.3">
      <c r="A17" s="156"/>
      <c r="B17" s="182" t="s">
        <v>389</v>
      </c>
      <c r="C17" s="144" t="s">
        <v>122</v>
      </c>
      <c r="D17" s="144" t="s">
        <v>219</v>
      </c>
      <c r="E17" s="144"/>
      <c r="F17" s="144"/>
      <c r="G17" s="181">
        <f>G19+G24+G28</f>
        <v>3668.2000000000003</v>
      </c>
      <c r="H17" s="6"/>
    </row>
    <row r="18" spans="1:8" ht="66.75" customHeight="1" thickBot="1" x14ac:dyDescent="0.3">
      <c r="A18" s="180"/>
      <c r="B18" s="35" t="s">
        <v>309</v>
      </c>
      <c r="C18" s="83" t="s">
        <v>122</v>
      </c>
      <c r="D18" s="83" t="s">
        <v>219</v>
      </c>
      <c r="E18" s="84" t="s">
        <v>388</v>
      </c>
      <c r="F18" s="83"/>
      <c r="G18" s="82">
        <f>G19</f>
        <v>3659.1</v>
      </c>
      <c r="H18" s="6"/>
    </row>
    <row r="19" spans="1:8" ht="46.5" customHeight="1" thickBot="1" x14ac:dyDescent="0.3">
      <c r="A19" s="296"/>
      <c r="B19" s="86" t="s">
        <v>387</v>
      </c>
      <c r="C19" s="83" t="s">
        <v>122</v>
      </c>
      <c r="D19" s="83" t="s">
        <v>219</v>
      </c>
      <c r="E19" s="84" t="s">
        <v>386</v>
      </c>
      <c r="F19" s="83"/>
      <c r="G19" s="82">
        <f>G20+G21+G22</f>
        <v>3659.1</v>
      </c>
      <c r="H19" s="6"/>
    </row>
    <row r="20" spans="1:8" ht="123.75" customHeight="1" thickBot="1" x14ac:dyDescent="0.3">
      <c r="A20" s="296"/>
      <c r="B20" s="86" t="s">
        <v>163</v>
      </c>
      <c r="C20" s="83" t="s">
        <v>122</v>
      </c>
      <c r="D20" s="83" t="s">
        <v>219</v>
      </c>
      <c r="E20" s="84" t="s">
        <v>386</v>
      </c>
      <c r="F20" s="83">
        <v>100</v>
      </c>
      <c r="G20" s="82">
        <v>3265.1</v>
      </c>
      <c r="H20" s="6"/>
    </row>
    <row r="21" spans="1:8" ht="63" customHeight="1" thickBot="1" x14ac:dyDescent="0.3">
      <c r="A21" s="296"/>
      <c r="B21" s="86" t="s">
        <v>123</v>
      </c>
      <c r="C21" s="83" t="s">
        <v>122</v>
      </c>
      <c r="D21" s="83" t="s">
        <v>219</v>
      </c>
      <c r="E21" s="84" t="s">
        <v>386</v>
      </c>
      <c r="F21" s="83">
        <v>200</v>
      </c>
      <c r="G21" s="116">
        <v>374</v>
      </c>
      <c r="H21" s="6"/>
    </row>
    <row r="22" spans="1:8" ht="30" customHeight="1" thickBot="1" x14ac:dyDescent="0.3">
      <c r="A22" s="296"/>
      <c r="B22" s="86" t="s">
        <v>360</v>
      </c>
      <c r="C22" s="83" t="s">
        <v>122</v>
      </c>
      <c r="D22" s="83" t="s">
        <v>219</v>
      </c>
      <c r="E22" s="84" t="s">
        <v>386</v>
      </c>
      <c r="F22" s="83">
        <v>800</v>
      </c>
      <c r="G22" s="82">
        <v>20</v>
      </c>
      <c r="H22" s="6"/>
    </row>
    <row r="23" spans="1:8" ht="55.5" customHeight="1" thickBot="1" x14ac:dyDescent="0.3">
      <c r="A23" s="179"/>
      <c r="B23" s="304" t="s">
        <v>385</v>
      </c>
      <c r="C23" s="177" t="s">
        <v>122</v>
      </c>
      <c r="D23" s="177" t="s">
        <v>219</v>
      </c>
      <c r="E23" s="178" t="s">
        <v>307</v>
      </c>
      <c r="F23" s="177"/>
      <c r="G23" s="176">
        <f>G24</f>
        <v>3.8</v>
      </c>
      <c r="H23" s="6"/>
    </row>
    <row r="24" spans="1:8" ht="86.25" customHeight="1" thickBot="1" x14ac:dyDescent="0.3">
      <c r="A24" s="296"/>
      <c r="B24" s="188" t="s">
        <v>384</v>
      </c>
      <c r="C24" s="83" t="s">
        <v>122</v>
      </c>
      <c r="D24" s="83" t="s">
        <v>219</v>
      </c>
      <c r="E24" s="84" t="s">
        <v>383</v>
      </c>
      <c r="F24" s="83"/>
      <c r="G24" s="82">
        <v>3.8</v>
      </c>
      <c r="H24" s="6"/>
    </row>
    <row r="25" spans="1:8" ht="62.25" customHeight="1" thickBot="1" x14ac:dyDescent="0.3">
      <c r="A25" s="180"/>
      <c r="B25" s="85" t="s">
        <v>123</v>
      </c>
      <c r="C25" s="83" t="s">
        <v>122</v>
      </c>
      <c r="D25" s="83" t="s">
        <v>219</v>
      </c>
      <c r="E25" s="84" t="s">
        <v>383</v>
      </c>
      <c r="F25" s="83" t="s">
        <v>120</v>
      </c>
      <c r="G25" s="82">
        <v>3.8</v>
      </c>
      <c r="H25" s="6"/>
    </row>
    <row r="26" spans="1:8" ht="62.25" customHeight="1" thickBot="1" x14ac:dyDescent="0.3">
      <c r="A26" s="296"/>
      <c r="B26" s="315" t="s">
        <v>376</v>
      </c>
      <c r="C26" s="83" t="s">
        <v>122</v>
      </c>
      <c r="D26" s="83" t="s">
        <v>219</v>
      </c>
      <c r="E26" s="96" t="s">
        <v>375</v>
      </c>
      <c r="F26" s="83"/>
      <c r="G26" s="82">
        <v>5.3</v>
      </c>
      <c r="H26" s="6"/>
    </row>
    <row r="27" spans="1:8" ht="102.75" customHeight="1" thickBot="1" x14ac:dyDescent="0.3">
      <c r="A27" s="296"/>
      <c r="B27" s="120" t="s">
        <v>374</v>
      </c>
      <c r="C27" s="83" t="s">
        <v>122</v>
      </c>
      <c r="D27" s="83" t="s">
        <v>219</v>
      </c>
      <c r="E27" s="96" t="s">
        <v>372</v>
      </c>
      <c r="F27" s="83"/>
      <c r="G27" s="82">
        <v>5.3</v>
      </c>
      <c r="H27" s="6"/>
    </row>
    <row r="28" spans="1:8" ht="62.25" customHeight="1" thickBot="1" x14ac:dyDescent="0.3">
      <c r="A28" s="296"/>
      <c r="B28" s="86" t="s">
        <v>280</v>
      </c>
      <c r="C28" s="83" t="s">
        <v>122</v>
      </c>
      <c r="D28" s="83" t="s">
        <v>219</v>
      </c>
      <c r="E28" s="96" t="s">
        <v>372</v>
      </c>
      <c r="F28" s="83">
        <v>500</v>
      </c>
      <c r="G28" s="82">
        <v>5.3</v>
      </c>
      <c r="H28" s="6"/>
    </row>
    <row r="29" spans="1:8" ht="87" customHeight="1" thickBot="1" x14ac:dyDescent="0.3">
      <c r="A29" s="156"/>
      <c r="B29" s="90" t="s">
        <v>30</v>
      </c>
      <c r="C29" s="89" t="s">
        <v>122</v>
      </c>
      <c r="D29" s="89" t="s">
        <v>373</v>
      </c>
      <c r="E29" s="89"/>
      <c r="F29" s="89"/>
      <c r="G29" s="88">
        <v>4.9000000000000004</v>
      </c>
      <c r="H29" s="6"/>
    </row>
    <row r="30" spans="1:8" ht="68.25" customHeight="1" thickBot="1" x14ac:dyDescent="0.3">
      <c r="A30" s="157"/>
      <c r="B30" s="165" t="s">
        <v>382</v>
      </c>
      <c r="C30" s="164" t="s">
        <v>122</v>
      </c>
      <c r="D30" s="164" t="s">
        <v>373</v>
      </c>
      <c r="E30" s="164" t="s">
        <v>381</v>
      </c>
      <c r="F30" s="164"/>
      <c r="G30" s="121">
        <v>4.9000000000000004</v>
      </c>
      <c r="H30" s="6"/>
    </row>
    <row r="31" spans="1:8" ht="47.25" customHeight="1" thickBot="1" x14ac:dyDescent="0.3">
      <c r="A31" s="296"/>
      <c r="B31" s="175" t="s">
        <v>380</v>
      </c>
      <c r="C31" s="96" t="s">
        <v>122</v>
      </c>
      <c r="D31" s="96" t="s">
        <v>373</v>
      </c>
      <c r="E31" s="96" t="s">
        <v>379</v>
      </c>
      <c r="F31" s="96"/>
      <c r="G31" s="121">
        <v>4.9000000000000004</v>
      </c>
      <c r="H31" s="6"/>
    </row>
    <row r="32" spans="1:8" ht="86.25" customHeight="1" thickBot="1" x14ac:dyDescent="0.3">
      <c r="A32" s="296"/>
      <c r="B32" s="175" t="s">
        <v>378</v>
      </c>
      <c r="C32" s="96" t="s">
        <v>122</v>
      </c>
      <c r="D32" s="96" t="s">
        <v>373</v>
      </c>
      <c r="E32" s="96" t="s">
        <v>377</v>
      </c>
      <c r="F32" s="96" t="s">
        <v>2</v>
      </c>
      <c r="G32" s="121">
        <v>4.9000000000000004</v>
      </c>
      <c r="H32" s="6"/>
    </row>
    <row r="33" spans="1:8" ht="36.75" customHeight="1" thickBot="1" x14ac:dyDescent="0.3">
      <c r="A33" s="296"/>
      <c r="B33" s="175" t="s">
        <v>280</v>
      </c>
      <c r="C33" s="96" t="s">
        <v>122</v>
      </c>
      <c r="D33" s="96" t="s">
        <v>373</v>
      </c>
      <c r="E33" s="96" t="s">
        <v>377</v>
      </c>
      <c r="F33" s="96" t="s">
        <v>278</v>
      </c>
      <c r="G33" s="121">
        <v>4.9000000000000004</v>
      </c>
      <c r="H33" s="6"/>
    </row>
    <row r="34" spans="1:8" ht="65.25" hidden="1" customHeight="1" x14ac:dyDescent="0.25">
      <c r="H34" s="6"/>
    </row>
    <row r="35" spans="1:8" ht="102.75" hidden="1" customHeight="1" x14ac:dyDescent="0.25">
      <c r="H35" s="6"/>
    </row>
    <row r="36" spans="1:8" ht="26.25" hidden="1" customHeight="1" x14ac:dyDescent="0.25">
      <c r="H36" s="6"/>
    </row>
    <row r="37" spans="1:8" ht="28.5" customHeight="1" thickBot="1" x14ac:dyDescent="0.3">
      <c r="A37" s="156"/>
      <c r="B37" s="145" t="s">
        <v>371</v>
      </c>
      <c r="C37" s="144" t="s">
        <v>122</v>
      </c>
      <c r="D37" s="144">
        <v>11</v>
      </c>
      <c r="E37" s="89"/>
      <c r="F37" s="89"/>
      <c r="G37" s="88">
        <f>G40</f>
        <v>5</v>
      </c>
      <c r="H37" s="6"/>
    </row>
    <row r="38" spans="1:8" ht="45.75" customHeight="1" thickBot="1" x14ac:dyDescent="0.3">
      <c r="A38" s="296"/>
      <c r="B38" s="86" t="s">
        <v>370</v>
      </c>
      <c r="C38" s="83" t="s">
        <v>122</v>
      </c>
      <c r="D38" s="83">
        <v>11</v>
      </c>
      <c r="E38" s="84" t="s">
        <v>369</v>
      </c>
      <c r="F38" s="83"/>
      <c r="G38" s="82">
        <v>5</v>
      </c>
      <c r="H38" s="6"/>
    </row>
    <row r="39" spans="1:8" ht="65.25" customHeight="1" thickBot="1" x14ac:dyDescent="0.3">
      <c r="A39" s="297"/>
      <c r="B39" s="120" t="s">
        <v>368</v>
      </c>
      <c r="C39" s="84" t="s">
        <v>122</v>
      </c>
      <c r="D39" s="84">
        <v>11</v>
      </c>
      <c r="E39" s="84" t="s">
        <v>367</v>
      </c>
      <c r="F39" s="84"/>
      <c r="G39" s="174">
        <v>5</v>
      </c>
      <c r="H39" s="6"/>
    </row>
    <row r="40" spans="1:8" ht="33.75" customHeight="1" thickBot="1" x14ac:dyDescent="0.3">
      <c r="A40" s="297"/>
      <c r="B40" s="86" t="s">
        <v>162</v>
      </c>
      <c r="C40" s="83" t="s">
        <v>122</v>
      </c>
      <c r="D40" s="83">
        <v>11</v>
      </c>
      <c r="E40" s="84" t="s">
        <v>367</v>
      </c>
      <c r="F40" s="83">
        <v>800</v>
      </c>
      <c r="G40" s="82">
        <v>5</v>
      </c>
      <c r="H40" s="6"/>
    </row>
    <row r="41" spans="1:8" ht="38.25" customHeight="1" thickBot="1" x14ac:dyDescent="0.3">
      <c r="A41" s="156"/>
      <c r="B41" s="145" t="s">
        <v>32</v>
      </c>
      <c r="C41" s="144" t="s">
        <v>122</v>
      </c>
      <c r="D41" s="144">
        <v>13</v>
      </c>
      <c r="E41" s="144"/>
      <c r="F41" s="144"/>
      <c r="G41" s="154">
        <f>G42+G61+G65+G70+G71+G82</f>
        <v>6110.5</v>
      </c>
      <c r="H41" s="6"/>
    </row>
    <row r="42" spans="1:8" ht="89.25" customHeight="1" thickBot="1" x14ac:dyDescent="0.3">
      <c r="A42" s="296"/>
      <c r="B42" s="120" t="s">
        <v>366</v>
      </c>
      <c r="C42" s="84" t="s">
        <v>122</v>
      </c>
      <c r="D42" s="84">
        <v>13</v>
      </c>
      <c r="E42" s="84" t="s">
        <v>365</v>
      </c>
      <c r="F42" s="84"/>
      <c r="G42" s="174">
        <f>G45+G49+G56</f>
        <v>4010.1000000000004</v>
      </c>
      <c r="H42" s="6"/>
    </row>
    <row r="43" spans="1:8" ht="144" customHeight="1" thickBot="1" x14ac:dyDescent="0.3">
      <c r="A43" s="296"/>
      <c r="B43" s="120" t="s">
        <v>364</v>
      </c>
      <c r="C43" s="84" t="s">
        <v>122</v>
      </c>
      <c r="D43" s="84" t="s">
        <v>313</v>
      </c>
      <c r="E43" s="84" t="s">
        <v>363</v>
      </c>
      <c r="F43" s="84"/>
      <c r="G43" s="174">
        <f>G46+G47+G48</f>
        <v>3220.1000000000004</v>
      </c>
      <c r="H43" s="6"/>
    </row>
    <row r="44" spans="1:8" ht="159" customHeight="1" thickBot="1" x14ac:dyDescent="0.3">
      <c r="A44" s="296"/>
      <c r="B44" s="120" t="s">
        <v>362</v>
      </c>
      <c r="C44" s="84" t="s">
        <v>122</v>
      </c>
      <c r="D44" s="84" t="s">
        <v>313</v>
      </c>
      <c r="E44" s="84" t="s">
        <v>361</v>
      </c>
      <c r="F44" s="84"/>
      <c r="G44" s="174">
        <f>G43</f>
        <v>3220.1000000000004</v>
      </c>
      <c r="H44" s="6"/>
    </row>
    <row r="45" spans="1:8" ht="49.5" customHeight="1" thickBot="1" x14ac:dyDescent="0.3">
      <c r="A45" s="296"/>
      <c r="B45" s="120" t="s">
        <v>164</v>
      </c>
      <c r="C45" s="84" t="s">
        <v>122</v>
      </c>
      <c r="D45" s="84">
        <v>13</v>
      </c>
      <c r="E45" s="84" t="s">
        <v>359</v>
      </c>
      <c r="F45" s="84"/>
      <c r="G45" s="174">
        <f>G44</f>
        <v>3220.1000000000004</v>
      </c>
      <c r="H45" s="6"/>
    </row>
    <row r="46" spans="1:8" ht="128.25" customHeight="1" thickBot="1" x14ac:dyDescent="0.3">
      <c r="A46" s="296"/>
      <c r="B46" s="86" t="s">
        <v>163</v>
      </c>
      <c r="C46" s="83" t="s">
        <v>122</v>
      </c>
      <c r="D46" s="83">
        <v>13</v>
      </c>
      <c r="E46" s="84" t="s">
        <v>359</v>
      </c>
      <c r="F46" s="83">
        <v>100</v>
      </c>
      <c r="G46" s="82">
        <v>2408.4</v>
      </c>
      <c r="H46" s="6"/>
    </row>
    <row r="47" spans="1:8" ht="69.75" customHeight="1" thickBot="1" x14ac:dyDescent="0.3">
      <c r="A47" s="173"/>
      <c r="B47" s="109" t="s">
        <v>123</v>
      </c>
      <c r="C47" s="107" t="s">
        <v>122</v>
      </c>
      <c r="D47" s="107">
        <v>13</v>
      </c>
      <c r="E47" s="108" t="s">
        <v>359</v>
      </c>
      <c r="F47" s="107">
        <v>200</v>
      </c>
      <c r="G47" s="172">
        <v>791.7</v>
      </c>
      <c r="H47" s="6"/>
    </row>
    <row r="48" spans="1:8" ht="51" customHeight="1" thickBot="1" x14ac:dyDescent="0.3">
      <c r="A48" s="171"/>
      <c r="B48" s="95" t="s">
        <v>360</v>
      </c>
      <c r="C48" s="169" t="s">
        <v>122</v>
      </c>
      <c r="D48" s="169">
        <v>13</v>
      </c>
      <c r="E48" s="170" t="s">
        <v>359</v>
      </c>
      <c r="F48" s="169">
        <v>800</v>
      </c>
      <c r="G48" s="168">
        <v>20</v>
      </c>
      <c r="H48" s="167"/>
    </row>
    <row r="49" spans="1:8" ht="137.25" customHeight="1" thickBot="1" x14ac:dyDescent="0.3">
      <c r="A49" s="296"/>
      <c r="B49" s="153" t="s">
        <v>358</v>
      </c>
      <c r="C49" s="83" t="s">
        <v>122</v>
      </c>
      <c r="D49" s="83" t="s">
        <v>313</v>
      </c>
      <c r="E49" s="84" t="s">
        <v>357</v>
      </c>
      <c r="F49" s="83"/>
      <c r="G49" s="82">
        <v>40</v>
      </c>
      <c r="H49" s="6"/>
    </row>
    <row r="50" spans="1:8" ht="165.75" customHeight="1" thickBot="1" x14ac:dyDescent="0.3">
      <c r="A50" s="296"/>
      <c r="B50" s="153" t="s">
        <v>356</v>
      </c>
      <c r="C50" s="83" t="s">
        <v>122</v>
      </c>
      <c r="D50" s="83" t="s">
        <v>313</v>
      </c>
      <c r="E50" s="84" t="s">
        <v>355</v>
      </c>
      <c r="F50" s="83"/>
      <c r="G50" s="82">
        <v>40</v>
      </c>
      <c r="H50" s="6"/>
    </row>
    <row r="51" spans="1:8" ht="154.5" customHeight="1" thickBot="1" x14ac:dyDescent="0.3">
      <c r="A51" s="296"/>
      <c r="B51" s="153" t="s">
        <v>354</v>
      </c>
      <c r="C51" s="83" t="s">
        <v>122</v>
      </c>
      <c r="D51" s="83" t="s">
        <v>313</v>
      </c>
      <c r="E51" s="84" t="s">
        <v>353</v>
      </c>
      <c r="F51" s="83"/>
      <c r="G51" s="82">
        <v>40</v>
      </c>
      <c r="H51" s="6"/>
    </row>
    <row r="52" spans="1:8" ht="75" customHeight="1" thickBot="1" x14ac:dyDescent="0.3">
      <c r="A52" s="296"/>
      <c r="B52" s="86" t="s">
        <v>123</v>
      </c>
      <c r="C52" s="83" t="s">
        <v>122</v>
      </c>
      <c r="D52" s="83" t="s">
        <v>313</v>
      </c>
      <c r="E52" s="84" t="s">
        <v>353</v>
      </c>
      <c r="F52" s="83" t="s">
        <v>120</v>
      </c>
      <c r="G52" s="82">
        <v>40</v>
      </c>
      <c r="H52" s="6"/>
    </row>
    <row r="53" spans="1:8" ht="147" customHeight="1" thickBot="1" x14ac:dyDescent="0.3">
      <c r="A53" s="296"/>
      <c r="B53" s="153" t="s">
        <v>352</v>
      </c>
      <c r="C53" s="83" t="s">
        <v>122</v>
      </c>
      <c r="D53" s="83" t="s">
        <v>313</v>
      </c>
      <c r="E53" s="84" t="s">
        <v>351</v>
      </c>
      <c r="F53" s="83"/>
      <c r="G53" s="82">
        <v>750</v>
      </c>
      <c r="H53" s="6"/>
    </row>
    <row r="54" spans="1:8" ht="133.5" customHeight="1" thickBot="1" x14ac:dyDescent="0.3">
      <c r="A54" s="296"/>
      <c r="B54" s="153" t="s">
        <v>350</v>
      </c>
      <c r="C54" s="83" t="s">
        <v>122</v>
      </c>
      <c r="D54" s="83" t="s">
        <v>313</v>
      </c>
      <c r="E54" s="84" t="s">
        <v>349</v>
      </c>
      <c r="F54" s="83"/>
      <c r="G54" s="82">
        <v>750</v>
      </c>
      <c r="H54" s="6"/>
    </row>
    <row r="55" spans="1:8" ht="145.5" customHeight="1" thickBot="1" x14ac:dyDescent="0.3">
      <c r="A55" s="296"/>
      <c r="B55" s="153" t="s">
        <v>348</v>
      </c>
      <c r="C55" s="83" t="s">
        <v>122</v>
      </c>
      <c r="D55" s="83" t="s">
        <v>313</v>
      </c>
      <c r="E55" s="84" t="s">
        <v>347</v>
      </c>
      <c r="F55" s="83"/>
      <c r="G55" s="82">
        <v>750</v>
      </c>
      <c r="H55" s="6"/>
    </row>
    <row r="56" spans="1:8" ht="66.75" customHeight="1" thickBot="1" x14ac:dyDescent="0.3">
      <c r="A56" s="296"/>
      <c r="B56" s="86" t="s">
        <v>123</v>
      </c>
      <c r="C56" s="83" t="s">
        <v>122</v>
      </c>
      <c r="D56" s="83" t="s">
        <v>313</v>
      </c>
      <c r="E56" s="84" t="s">
        <v>347</v>
      </c>
      <c r="F56" s="83" t="s">
        <v>120</v>
      </c>
      <c r="G56" s="82">
        <v>750</v>
      </c>
      <c r="H56" s="6"/>
    </row>
    <row r="57" spans="1:8" ht="90" customHeight="1" thickBot="1" x14ac:dyDescent="0.3">
      <c r="A57" s="296"/>
      <c r="B57" s="86" t="s">
        <v>346</v>
      </c>
      <c r="C57" s="83" t="s">
        <v>122</v>
      </c>
      <c r="D57" s="83">
        <v>13</v>
      </c>
      <c r="E57" s="84" t="s">
        <v>345</v>
      </c>
      <c r="F57" s="83"/>
      <c r="G57" s="82">
        <f>G61+G65</f>
        <v>75</v>
      </c>
      <c r="H57" s="6"/>
    </row>
    <row r="58" spans="1:8" ht="145.5" customHeight="1" thickBot="1" x14ac:dyDescent="0.3">
      <c r="A58" s="296"/>
      <c r="B58" s="86" t="s">
        <v>344</v>
      </c>
      <c r="C58" s="83" t="s">
        <v>122</v>
      </c>
      <c r="D58" s="83">
        <v>13</v>
      </c>
      <c r="E58" s="84" t="s">
        <v>343</v>
      </c>
      <c r="F58" s="83"/>
      <c r="G58" s="82">
        <v>60</v>
      </c>
      <c r="H58" s="6"/>
    </row>
    <row r="59" spans="1:8" ht="171.75" customHeight="1" thickBot="1" x14ac:dyDescent="0.3">
      <c r="A59" s="296"/>
      <c r="B59" s="86" t="s">
        <v>342</v>
      </c>
      <c r="C59" s="83" t="s">
        <v>122</v>
      </c>
      <c r="D59" s="83" t="s">
        <v>313</v>
      </c>
      <c r="E59" s="84" t="s">
        <v>341</v>
      </c>
      <c r="F59" s="83"/>
      <c r="G59" s="82">
        <v>60</v>
      </c>
      <c r="H59" s="6"/>
    </row>
    <row r="60" spans="1:8" ht="164.25" customHeight="1" thickBot="1" x14ac:dyDescent="0.3">
      <c r="A60" s="296"/>
      <c r="B60" s="86" t="s">
        <v>340</v>
      </c>
      <c r="C60" s="83" t="s">
        <v>122</v>
      </c>
      <c r="D60" s="83" t="s">
        <v>313</v>
      </c>
      <c r="E60" s="84" t="s">
        <v>339</v>
      </c>
      <c r="F60" s="83"/>
      <c r="G60" s="82">
        <v>60</v>
      </c>
      <c r="H60" s="6"/>
    </row>
    <row r="61" spans="1:8" ht="65.25" customHeight="1" thickBot="1" x14ac:dyDescent="0.3">
      <c r="A61" s="296"/>
      <c r="B61" s="86" t="s">
        <v>123</v>
      </c>
      <c r="C61" s="83" t="s">
        <v>122</v>
      </c>
      <c r="D61" s="83">
        <v>13</v>
      </c>
      <c r="E61" s="84" t="s">
        <v>339</v>
      </c>
      <c r="F61" s="83" t="s">
        <v>120</v>
      </c>
      <c r="G61" s="82">
        <v>60</v>
      </c>
      <c r="H61" s="6"/>
    </row>
    <row r="62" spans="1:8" ht="131.25" customHeight="1" thickBot="1" x14ac:dyDescent="0.3">
      <c r="A62" s="296"/>
      <c r="B62" s="153" t="s">
        <v>338</v>
      </c>
      <c r="C62" s="83" t="s">
        <v>122</v>
      </c>
      <c r="D62" s="83" t="s">
        <v>313</v>
      </c>
      <c r="E62" s="84" t="s">
        <v>337</v>
      </c>
      <c r="F62" s="83"/>
      <c r="G62" s="82">
        <v>15</v>
      </c>
      <c r="H62" s="6"/>
    </row>
    <row r="63" spans="1:8" ht="140.25" customHeight="1" thickBot="1" x14ac:dyDescent="0.3">
      <c r="A63" s="296"/>
      <c r="B63" s="153" t="s">
        <v>336</v>
      </c>
      <c r="C63" s="83" t="s">
        <v>122</v>
      </c>
      <c r="D63" s="83" t="s">
        <v>313</v>
      </c>
      <c r="E63" s="84" t="s">
        <v>335</v>
      </c>
      <c r="F63" s="83"/>
      <c r="G63" s="82">
        <v>15</v>
      </c>
      <c r="H63" s="6"/>
    </row>
    <row r="64" spans="1:8" ht="147.75" customHeight="1" thickBot="1" x14ac:dyDescent="0.3">
      <c r="A64" s="296"/>
      <c r="B64" s="153" t="s">
        <v>334</v>
      </c>
      <c r="C64" s="83" t="s">
        <v>122</v>
      </c>
      <c r="D64" s="83" t="s">
        <v>313</v>
      </c>
      <c r="E64" s="84" t="s">
        <v>333</v>
      </c>
      <c r="F64" s="83"/>
      <c r="G64" s="82">
        <v>15</v>
      </c>
      <c r="H64" s="6"/>
    </row>
    <row r="65" spans="1:8" ht="66.75" customHeight="1" thickBot="1" x14ac:dyDescent="0.3">
      <c r="A65" s="296"/>
      <c r="B65" s="86" t="s">
        <v>123</v>
      </c>
      <c r="C65" s="83" t="s">
        <v>122</v>
      </c>
      <c r="D65" s="83" t="s">
        <v>313</v>
      </c>
      <c r="E65" s="84" t="s">
        <v>333</v>
      </c>
      <c r="F65" s="83" t="s">
        <v>120</v>
      </c>
      <c r="G65" s="82">
        <v>15</v>
      </c>
      <c r="H65" s="6"/>
    </row>
    <row r="66" spans="1:8" ht="75.75" customHeight="1" thickBot="1" x14ac:dyDescent="0.3">
      <c r="A66" s="296"/>
      <c r="B66" s="86" t="s">
        <v>332</v>
      </c>
      <c r="C66" s="83" t="s">
        <v>122</v>
      </c>
      <c r="D66" s="83">
        <v>13</v>
      </c>
      <c r="E66" s="84" t="s">
        <v>331</v>
      </c>
      <c r="F66" s="83"/>
      <c r="G66" s="82">
        <v>30</v>
      </c>
      <c r="H66" s="6"/>
    </row>
    <row r="67" spans="1:8" ht="126.75" customHeight="1" thickBot="1" x14ac:dyDescent="0.3">
      <c r="A67" s="296"/>
      <c r="B67" s="86" t="s">
        <v>330</v>
      </c>
      <c r="C67" s="83" t="s">
        <v>122</v>
      </c>
      <c r="D67" s="83" t="s">
        <v>313</v>
      </c>
      <c r="E67" s="84" t="s">
        <v>329</v>
      </c>
      <c r="F67" s="83"/>
      <c r="G67" s="82">
        <v>30</v>
      </c>
      <c r="H67" s="6"/>
    </row>
    <row r="68" spans="1:8" ht="136.5" customHeight="1" thickBot="1" x14ac:dyDescent="0.3">
      <c r="A68" s="296"/>
      <c r="B68" s="86" t="s">
        <v>328</v>
      </c>
      <c r="C68" s="83" t="s">
        <v>122</v>
      </c>
      <c r="D68" s="83" t="s">
        <v>313</v>
      </c>
      <c r="E68" s="84" t="s">
        <v>327</v>
      </c>
      <c r="F68" s="83"/>
      <c r="G68" s="82">
        <v>30</v>
      </c>
      <c r="H68" s="6"/>
    </row>
    <row r="69" spans="1:8" ht="145.5" customHeight="1" thickBot="1" x14ac:dyDescent="0.3">
      <c r="A69" s="296"/>
      <c r="B69" s="86" t="s">
        <v>326</v>
      </c>
      <c r="C69" s="83" t="s">
        <v>122</v>
      </c>
      <c r="D69" s="83" t="s">
        <v>313</v>
      </c>
      <c r="E69" s="84" t="s">
        <v>325</v>
      </c>
      <c r="F69" s="83"/>
      <c r="G69" s="82">
        <v>30</v>
      </c>
      <c r="H69" s="6"/>
    </row>
    <row r="70" spans="1:8" ht="68.25" customHeight="1" thickBot="1" x14ac:dyDescent="0.3">
      <c r="A70" s="296"/>
      <c r="B70" s="86" t="s">
        <v>123</v>
      </c>
      <c r="C70" s="83" t="s">
        <v>122</v>
      </c>
      <c r="D70" s="83" t="s">
        <v>313</v>
      </c>
      <c r="E70" s="84" t="s">
        <v>325</v>
      </c>
      <c r="F70" s="83" t="s">
        <v>120</v>
      </c>
      <c r="G70" s="82">
        <v>30</v>
      </c>
      <c r="H70" s="6"/>
    </row>
    <row r="71" spans="1:8" ht="79.5" customHeight="1" thickBot="1" x14ac:dyDescent="0.3">
      <c r="A71" s="296"/>
      <c r="B71" s="86" t="s">
        <v>324</v>
      </c>
      <c r="C71" s="83" t="s">
        <v>122</v>
      </c>
      <c r="D71" s="83">
        <v>13</v>
      </c>
      <c r="E71" s="84" t="s">
        <v>323</v>
      </c>
      <c r="F71" s="83"/>
      <c r="G71" s="82">
        <f>G75+G79</f>
        <v>1112</v>
      </c>
      <c r="H71" s="6"/>
    </row>
    <row r="72" spans="1:8" ht="169.5" customHeight="1" thickBot="1" x14ac:dyDescent="0.3">
      <c r="A72" s="296"/>
      <c r="B72" s="86" t="s">
        <v>322</v>
      </c>
      <c r="C72" s="83" t="s">
        <v>122</v>
      </c>
      <c r="D72" s="83">
        <v>13</v>
      </c>
      <c r="E72" s="84" t="s">
        <v>321</v>
      </c>
      <c r="F72" s="83"/>
      <c r="G72" s="82">
        <v>500</v>
      </c>
      <c r="H72" s="6"/>
    </row>
    <row r="73" spans="1:8" ht="174" customHeight="1" thickBot="1" x14ac:dyDescent="0.3">
      <c r="A73" s="296"/>
      <c r="B73" s="86" t="s">
        <v>320</v>
      </c>
      <c r="C73" s="83" t="s">
        <v>122</v>
      </c>
      <c r="D73" s="83" t="s">
        <v>313</v>
      </c>
      <c r="E73" s="84" t="s">
        <v>319</v>
      </c>
      <c r="F73" s="83"/>
      <c r="G73" s="82">
        <v>500</v>
      </c>
      <c r="H73" s="6"/>
    </row>
    <row r="74" spans="1:8" ht="183" customHeight="1" thickBot="1" x14ac:dyDescent="0.3">
      <c r="A74" s="296"/>
      <c r="B74" s="86" t="s">
        <v>318</v>
      </c>
      <c r="C74" s="83" t="s">
        <v>122</v>
      </c>
      <c r="D74" s="83" t="s">
        <v>313</v>
      </c>
      <c r="E74" s="84" t="s">
        <v>317</v>
      </c>
      <c r="F74" s="83"/>
      <c r="G74" s="82">
        <v>500</v>
      </c>
      <c r="H74" s="6"/>
    </row>
    <row r="75" spans="1:8" ht="72.75" customHeight="1" thickBot="1" x14ac:dyDescent="0.3">
      <c r="A75" s="296"/>
      <c r="B75" s="86" t="s">
        <v>123</v>
      </c>
      <c r="C75" s="83" t="s">
        <v>122</v>
      </c>
      <c r="D75" s="83">
        <v>13</v>
      </c>
      <c r="E75" s="84" t="s">
        <v>317</v>
      </c>
      <c r="F75" s="83" t="s">
        <v>120</v>
      </c>
      <c r="G75" s="82">
        <v>500</v>
      </c>
      <c r="H75" s="6"/>
    </row>
    <row r="76" spans="1:8" ht="159.75" customHeight="1" thickBot="1" x14ac:dyDescent="0.3">
      <c r="A76" s="296"/>
      <c r="B76" s="86" t="s">
        <v>316</v>
      </c>
      <c r="C76" s="83" t="s">
        <v>122</v>
      </c>
      <c r="D76" s="83">
        <v>13</v>
      </c>
      <c r="E76" s="84" t="s">
        <v>315</v>
      </c>
      <c r="F76" s="83"/>
      <c r="G76" s="82">
        <v>612</v>
      </c>
      <c r="H76" s="6"/>
    </row>
    <row r="77" spans="1:8" ht="177.75" customHeight="1" thickBot="1" x14ac:dyDescent="0.3">
      <c r="A77" s="296"/>
      <c r="B77" s="86" t="s">
        <v>314</v>
      </c>
      <c r="C77" s="83" t="s">
        <v>122</v>
      </c>
      <c r="D77" s="83" t="s">
        <v>313</v>
      </c>
      <c r="E77" s="84" t="s">
        <v>312</v>
      </c>
      <c r="F77" s="83"/>
      <c r="G77" s="82">
        <v>612</v>
      </c>
      <c r="H77" s="6"/>
    </row>
    <row r="78" spans="1:8" ht="171.75" customHeight="1" thickBot="1" x14ac:dyDescent="0.3">
      <c r="A78" s="296"/>
      <c r="B78" s="86" t="s">
        <v>311</v>
      </c>
      <c r="C78" s="83" t="s">
        <v>122</v>
      </c>
      <c r="D78" s="83">
        <v>13</v>
      </c>
      <c r="E78" s="84" t="s">
        <v>310</v>
      </c>
      <c r="F78" s="83"/>
      <c r="G78" s="82">
        <v>612</v>
      </c>
      <c r="H78" s="6"/>
    </row>
    <row r="79" spans="1:8" ht="68.25" customHeight="1" thickBot="1" x14ac:dyDescent="0.3">
      <c r="A79" s="296"/>
      <c r="B79" s="109" t="s">
        <v>123</v>
      </c>
      <c r="C79" s="83" t="s">
        <v>122</v>
      </c>
      <c r="D79" s="83">
        <v>13</v>
      </c>
      <c r="E79" s="84" t="s">
        <v>310</v>
      </c>
      <c r="F79" s="83" t="s">
        <v>120</v>
      </c>
      <c r="G79" s="82">
        <v>612</v>
      </c>
      <c r="H79" s="6"/>
    </row>
    <row r="80" spans="1:8" ht="68.25" customHeight="1" thickBot="1" x14ac:dyDescent="0.3">
      <c r="A80" s="180"/>
      <c r="B80" s="35" t="s">
        <v>309</v>
      </c>
      <c r="C80" s="83" t="s">
        <v>122</v>
      </c>
      <c r="D80" s="83" t="s">
        <v>313</v>
      </c>
      <c r="E80" s="84" t="s">
        <v>388</v>
      </c>
      <c r="F80" s="83"/>
      <c r="G80" s="82">
        <v>883.4</v>
      </c>
      <c r="H80" s="6"/>
    </row>
    <row r="81" spans="1:8" ht="73.5" customHeight="1" thickBot="1" x14ac:dyDescent="0.3">
      <c r="A81" s="180"/>
      <c r="B81" s="5" t="s">
        <v>461</v>
      </c>
      <c r="C81" s="83" t="s">
        <v>122</v>
      </c>
      <c r="D81" s="83" t="s">
        <v>313</v>
      </c>
      <c r="E81" s="84" t="s">
        <v>462</v>
      </c>
      <c r="F81" s="83"/>
      <c r="G81" s="82">
        <v>883.4</v>
      </c>
      <c r="H81" s="6"/>
    </row>
    <row r="82" spans="1:8" ht="57.75" customHeight="1" thickBot="1" x14ac:dyDescent="0.3">
      <c r="A82" s="296"/>
      <c r="B82" s="288" t="s">
        <v>360</v>
      </c>
      <c r="C82" s="83" t="s">
        <v>122</v>
      </c>
      <c r="D82" s="83" t="s">
        <v>313</v>
      </c>
      <c r="E82" s="84" t="s">
        <v>462</v>
      </c>
      <c r="F82" s="83" t="s">
        <v>436</v>
      </c>
      <c r="G82" s="82">
        <v>883.4</v>
      </c>
      <c r="H82" s="6"/>
    </row>
    <row r="83" spans="1:8" ht="52.5" customHeight="1" thickBot="1" x14ac:dyDescent="0.3">
      <c r="A83" s="156" t="s">
        <v>33</v>
      </c>
      <c r="B83" s="145" t="s">
        <v>34</v>
      </c>
      <c r="C83" s="144" t="s">
        <v>215</v>
      </c>
      <c r="D83" s="144"/>
      <c r="E83" s="144"/>
      <c r="F83" s="144"/>
      <c r="G83" s="143">
        <v>221.7</v>
      </c>
      <c r="H83" s="6"/>
    </row>
    <row r="84" spans="1:8" ht="61.5" customHeight="1" thickBot="1" x14ac:dyDescent="0.3">
      <c r="A84" s="157"/>
      <c r="B84" s="165" t="s">
        <v>35</v>
      </c>
      <c r="C84" s="164" t="s">
        <v>215</v>
      </c>
      <c r="D84" s="164" t="s">
        <v>133</v>
      </c>
      <c r="E84" s="166"/>
      <c r="F84" s="166"/>
      <c r="G84" s="121">
        <v>221.7</v>
      </c>
      <c r="H84" s="6"/>
    </row>
    <row r="85" spans="1:8" ht="78" customHeight="1" thickBot="1" x14ac:dyDescent="0.3">
      <c r="A85" s="157"/>
      <c r="B85" s="165" t="s">
        <v>309</v>
      </c>
      <c r="C85" s="164" t="s">
        <v>215</v>
      </c>
      <c r="D85" s="164" t="s">
        <v>133</v>
      </c>
      <c r="E85" s="164" t="s">
        <v>307</v>
      </c>
      <c r="F85" s="164"/>
      <c r="G85" s="121">
        <v>221.7</v>
      </c>
      <c r="H85" s="6"/>
    </row>
    <row r="86" spans="1:8" ht="73.5" customHeight="1" thickBot="1" x14ac:dyDescent="0.3">
      <c r="A86" s="157"/>
      <c r="B86" s="165" t="s">
        <v>308</v>
      </c>
      <c r="C86" s="164" t="s">
        <v>215</v>
      </c>
      <c r="D86" s="164" t="s">
        <v>133</v>
      </c>
      <c r="E86" s="164" t="s">
        <v>307</v>
      </c>
      <c r="F86" s="164"/>
      <c r="G86" s="121">
        <v>221.7</v>
      </c>
      <c r="H86" s="6"/>
    </row>
    <row r="87" spans="1:8" ht="66" customHeight="1" thickBot="1" x14ac:dyDescent="0.3">
      <c r="A87" s="157"/>
      <c r="B87" s="165" t="s">
        <v>306</v>
      </c>
      <c r="C87" s="164" t="s">
        <v>215</v>
      </c>
      <c r="D87" s="164" t="s">
        <v>133</v>
      </c>
      <c r="E87" s="164" t="s">
        <v>305</v>
      </c>
      <c r="F87" s="164"/>
      <c r="G87" s="121">
        <v>221.7</v>
      </c>
      <c r="H87" s="6"/>
    </row>
    <row r="88" spans="1:8" ht="123" customHeight="1" thickBot="1" x14ac:dyDescent="0.3">
      <c r="A88" s="157"/>
      <c r="B88" s="165" t="s">
        <v>163</v>
      </c>
      <c r="C88" s="164" t="s">
        <v>215</v>
      </c>
      <c r="D88" s="164" t="s">
        <v>133</v>
      </c>
      <c r="E88" s="164" t="s">
        <v>305</v>
      </c>
      <c r="F88" s="164" t="s">
        <v>160</v>
      </c>
      <c r="G88" s="121">
        <v>221.7</v>
      </c>
      <c r="H88" s="6"/>
    </row>
    <row r="89" spans="1:8" ht="58.5" customHeight="1" thickBot="1" x14ac:dyDescent="0.3">
      <c r="A89" s="296" t="s">
        <v>36</v>
      </c>
      <c r="B89" s="159" t="s">
        <v>37</v>
      </c>
      <c r="C89" s="112" t="s">
        <v>133</v>
      </c>
      <c r="D89" s="112"/>
      <c r="E89" s="113"/>
      <c r="F89" s="112"/>
      <c r="G89" s="111">
        <f>G90+G117+G121</f>
        <v>3206.8</v>
      </c>
      <c r="H89" s="6"/>
    </row>
    <row r="90" spans="1:8" ht="80.25" customHeight="1" thickBot="1" x14ac:dyDescent="0.3">
      <c r="A90" s="156"/>
      <c r="B90" s="145" t="s">
        <v>304</v>
      </c>
      <c r="C90" s="144" t="s">
        <v>133</v>
      </c>
      <c r="D90" s="144" t="s">
        <v>227</v>
      </c>
      <c r="E90" s="144"/>
      <c r="F90" s="144"/>
      <c r="G90" s="143">
        <f>G91+G114</f>
        <v>3091.8</v>
      </c>
      <c r="H90" s="6"/>
    </row>
    <row r="91" spans="1:8" ht="111" customHeight="1" thickBot="1" x14ac:dyDescent="0.3">
      <c r="A91" s="296"/>
      <c r="B91" s="159" t="s">
        <v>303</v>
      </c>
      <c r="C91" s="112" t="s">
        <v>133</v>
      </c>
      <c r="D91" s="112" t="s">
        <v>227</v>
      </c>
      <c r="E91" s="113" t="s">
        <v>302</v>
      </c>
      <c r="F91" s="112"/>
      <c r="G91" s="111">
        <f>G92+G96+G100+G104+G110</f>
        <v>2045.3000000000002</v>
      </c>
      <c r="H91" s="6"/>
    </row>
    <row r="92" spans="1:8" ht="201" customHeight="1" thickBot="1" x14ac:dyDescent="0.3">
      <c r="A92" s="394"/>
      <c r="B92" s="86" t="s">
        <v>301</v>
      </c>
      <c r="C92" s="83" t="s">
        <v>133</v>
      </c>
      <c r="D92" s="83" t="s">
        <v>227</v>
      </c>
      <c r="E92" s="84" t="s">
        <v>300</v>
      </c>
      <c r="F92" s="83"/>
      <c r="G92" s="116">
        <v>76.2</v>
      </c>
      <c r="H92" s="6"/>
    </row>
    <row r="93" spans="1:8" ht="224.25" customHeight="1" thickBot="1" x14ac:dyDescent="0.3">
      <c r="A93" s="296"/>
      <c r="B93" s="86" t="s">
        <v>299</v>
      </c>
      <c r="C93" s="83" t="s">
        <v>298</v>
      </c>
      <c r="D93" s="83" t="s">
        <v>227</v>
      </c>
      <c r="E93" s="84" t="s">
        <v>297</v>
      </c>
      <c r="F93" s="83"/>
      <c r="G93" s="116">
        <v>76.2</v>
      </c>
      <c r="H93" s="6"/>
    </row>
    <row r="94" spans="1:8" ht="213.75" customHeight="1" thickBot="1" x14ac:dyDescent="0.3">
      <c r="A94" s="296"/>
      <c r="B94" s="86" t="s">
        <v>296</v>
      </c>
      <c r="C94" s="83" t="s">
        <v>133</v>
      </c>
      <c r="D94" s="83" t="s">
        <v>227</v>
      </c>
      <c r="E94" s="96" t="s">
        <v>295</v>
      </c>
      <c r="F94" s="117"/>
      <c r="G94" s="116">
        <v>76.2</v>
      </c>
      <c r="H94" s="6"/>
    </row>
    <row r="95" spans="1:8" ht="41.25" customHeight="1" thickBot="1" x14ac:dyDescent="0.3">
      <c r="A95" s="296"/>
      <c r="B95" s="86" t="s">
        <v>280</v>
      </c>
      <c r="C95" s="83" t="s">
        <v>288</v>
      </c>
      <c r="D95" s="83" t="s">
        <v>227</v>
      </c>
      <c r="E95" s="96" t="s">
        <v>295</v>
      </c>
      <c r="F95" s="83" t="s">
        <v>278</v>
      </c>
      <c r="G95" s="116">
        <v>76.2</v>
      </c>
      <c r="H95" s="6"/>
    </row>
    <row r="96" spans="1:8" ht="183" customHeight="1" thickBot="1" x14ac:dyDescent="0.3">
      <c r="A96" s="296"/>
      <c r="B96" s="86" t="s">
        <v>294</v>
      </c>
      <c r="C96" s="83" t="s">
        <v>289</v>
      </c>
      <c r="D96" s="83" t="s">
        <v>227</v>
      </c>
      <c r="E96" s="84" t="s">
        <v>293</v>
      </c>
      <c r="F96" s="83"/>
      <c r="G96" s="82">
        <v>155.80000000000001</v>
      </c>
      <c r="H96" s="6"/>
    </row>
    <row r="97" spans="1:8" ht="186.75" customHeight="1" thickBot="1" x14ac:dyDescent="0.3">
      <c r="A97" s="296"/>
      <c r="B97" s="86" t="s">
        <v>292</v>
      </c>
      <c r="C97" s="83" t="s">
        <v>133</v>
      </c>
      <c r="D97" s="83" t="s">
        <v>227</v>
      </c>
      <c r="E97" s="84" t="s">
        <v>291</v>
      </c>
      <c r="F97" s="83"/>
      <c r="G97" s="82">
        <v>155.80000000000001</v>
      </c>
      <c r="H97" s="6"/>
    </row>
    <row r="98" spans="1:8" ht="191.25" customHeight="1" thickBot="1" x14ac:dyDescent="0.3">
      <c r="A98" s="296"/>
      <c r="B98" s="86" t="s">
        <v>290</v>
      </c>
      <c r="C98" s="83" t="s">
        <v>289</v>
      </c>
      <c r="D98" s="83" t="s">
        <v>227</v>
      </c>
      <c r="E98" s="96" t="s">
        <v>287</v>
      </c>
      <c r="F98" s="83"/>
      <c r="G98" s="82">
        <v>155.80000000000001</v>
      </c>
      <c r="H98" s="6"/>
    </row>
    <row r="99" spans="1:8" ht="47.25" customHeight="1" thickBot="1" x14ac:dyDescent="0.3">
      <c r="A99" s="157"/>
      <c r="B99" s="86" t="s">
        <v>280</v>
      </c>
      <c r="C99" s="83" t="s">
        <v>288</v>
      </c>
      <c r="D99" s="83" t="s">
        <v>227</v>
      </c>
      <c r="E99" s="96" t="s">
        <v>287</v>
      </c>
      <c r="F99" s="83" t="s">
        <v>278</v>
      </c>
      <c r="G99" s="82">
        <v>155.80000000000001</v>
      </c>
      <c r="H99" s="6"/>
    </row>
    <row r="100" spans="1:8" ht="174.75" customHeight="1" thickBot="1" x14ac:dyDescent="0.3">
      <c r="A100" s="296"/>
      <c r="B100" s="86" t="s">
        <v>286</v>
      </c>
      <c r="C100" s="83" t="s">
        <v>133</v>
      </c>
      <c r="D100" s="83" t="s">
        <v>227</v>
      </c>
      <c r="E100" s="84" t="s">
        <v>285</v>
      </c>
      <c r="F100" s="83"/>
      <c r="G100" s="82">
        <v>187.8</v>
      </c>
      <c r="H100" s="6"/>
    </row>
    <row r="101" spans="1:8" ht="201.75" customHeight="1" thickBot="1" x14ac:dyDescent="0.3">
      <c r="A101" s="296"/>
      <c r="B101" s="86" t="s">
        <v>284</v>
      </c>
      <c r="C101" s="83" t="s">
        <v>133</v>
      </c>
      <c r="D101" s="83" t="s">
        <v>227</v>
      </c>
      <c r="E101" s="84" t="s">
        <v>283</v>
      </c>
      <c r="F101" s="83"/>
      <c r="G101" s="82">
        <v>187.8</v>
      </c>
      <c r="H101" s="6"/>
    </row>
    <row r="102" spans="1:8" ht="216.75" customHeight="1" thickBot="1" x14ac:dyDescent="0.3">
      <c r="A102" s="296"/>
      <c r="B102" s="86" t="s">
        <v>282</v>
      </c>
      <c r="C102" s="83" t="s">
        <v>133</v>
      </c>
      <c r="D102" s="83" t="s">
        <v>227</v>
      </c>
      <c r="E102" s="96" t="s">
        <v>281</v>
      </c>
      <c r="F102" s="83"/>
      <c r="G102" s="82">
        <v>187.8</v>
      </c>
      <c r="H102" s="6"/>
    </row>
    <row r="103" spans="1:8" ht="45.75" customHeight="1" thickBot="1" x14ac:dyDescent="0.3">
      <c r="A103" s="296"/>
      <c r="B103" s="86" t="s">
        <v>280</v>
      </c>
      <c r="C103" s="83" t="s">
        <v>133</v>
      </c>
      <c r="D103" s="83" t="s">
        <v>227</v>
      </c>
      <c r="E103" s="96" t="s">
        <v>279</v>
      </c>
      <c r="F103" s="83" t="s">
        <v>278</v>
      </c>
      <c r="G103" s="82">
        <v>187.8</v>
      </c>
      <c r="H103" s="6"/>
    </row>
    <row r="104" spans="1:8" ht="161.25" customHeight="1" thickBot="1" x14ac:dyDescent="0.3">
      <c r="A104" s="296"/>
      <c r="B104" s="86" t="s">
        <v>277</v>
      </c>
      <c r="C104" s="83" t="s">
        <v>133</v>
      </c>
      <c r="D104" s="83" t="s">
        <v>227</v>
      </c>
      <c r="E104" s="84" t="s">
        <v>276</v>
      </c>
      <c r="F104" s="83"/>
      <c r="G104" s="82">
        <v>676.9</v>
      </c>
      <c r="H104" s="6"/>
    </row>
    <row r="105" spans="1:8" ht="165" customHeight="1" thickBot="1" x14ac:dyDescent="0.3">
      <c r="A105" s="296"/>
      <c r="B105" s="86" t="s">
        <v>275</v>
      </c>
      <c r="C105" s="83" t="s">
        <v>133</v>
      </c>
      <c r="D105" s="83" t="s">
        <v>227</v>
      </c>
      <c r="E105" s="84" t="s">
        <v>274</v>
      </c>
      <c r="F105" s="83"/>
      <c r="G105" s="82">
        <v>676.9</v>
      </c>
      <c r="H105" s="6"/>
    </row>
    <row r="106" spans="1:8" ht="167.25" customHeight="1" thickBot="1" x14ac:dyDescent="0.3">
      <c r="A106" s="296"/>
      <c r="B106" s="86" t="s">
        <v>272</v>
      </c>
      <c r="C106" s="83" t="s">
        <v>133</v>
      </c>
      <c r="D106" s="83" t="s">
        <v>227</v>
      </c>
      <c r="E106" s="84" t="s">
        <v>273</v>
      </c>
      <c r="F106" s="83"/>
      <c r="G106" s="82">
        <v>170</v>
      </c>
      <c r="H106" s="6"/>
    </row>
    <row r="107" spans="1:8" ht="76.5" customHeight="1" thickBot="1" x14ac:dyDescent="0.3">
      <c r="A107" s="296"/>
      <c r="B107" s="86" t="s">
        <v>123</v>
      </c>
      <c r="C107" s="83" t="s">
        <v>133</v>
      </c>
      <c r="D107" s="83" t="s">
        <v>227</v>
      </c>
      <c r="E107" s="84" t="s">
        <v>273</v>
      </c>
      <c r="F107" s="83" t="s">
        <v>120</v>
      </c>
      <c r="G107" s="82">
        <v>170</v>
      </c>
      <c r="H107" s="6"/>
    </row>
    <row r="108" spans="1:8" ht="110.25" customHeight="1" thickBot="1" x14ac:dyDescent="0.3">
      <c r="A108" s="345"/>
      <c r="B108" s="86" t="s">
        <v>272</v>
      </c>
      <c r="C108" s="83" t="s">
        <v>133</v>
      </c>
      <c r="D108" s="83" t="s">
        <v>227</v>
      </c>
      <c r="E108" s="84" t="s">
        <v>496</v>
      </c>
      <c r="F108" s="83"/>
      <c r="G108" s="82">
        <v>506.9</v>
      </c>
      <c r="H108" s="6"/>
    </row>
    <row r="109" spans="1:8" ht="76.5" customHeight="1" thickBot="1" x14ac:dyDescent="0.3">
      <c r="A109" s="345"/>
      <c r="B109" s="86" t="s">
        <v>123</v>
      </c>
      <c r="C109" s="83" t="s">
        <v>133</v>
      </c>
      <c r="D109" s="83" t="s">
        <v>227</v>
      </c>
      <c r="E109" s="84" t="s">
        <v>496</v>
      </c>
      <c r="F109" s="83" t="s">
        <v>120</v>
      </c>
      <c r="G109" s="82">
        <v>506.9</v>
      </c>
      <c r="H109" s="6"/>
    </row>
    <row r="110" spans="1:8" ht="76.5" customHeight="1" thickBot="1" x14ac:dyDescent="0.3">
      <c r="A110" s="396"/>
      <c r="B110" s="86" t="s">
        <v>534</v>
      </c>
      <c r="C110" s="83" t="s">
        <v>133</v>
      </c>
      <c r="D110" s="83" t="s">
        <v>227</v>
      </c>
      <c r="E110" s="84" t="s">
        <v>531</v>
      </c>
      <c r="F110" s="83"/>
      <c r="G110" s="82">
        <v>948.6</v>
      </c>
      <c r="H110" s="6"/>
    </row>
    <row r="111" spans="1:8" ht="213" customHeight="1" thickBot="1" x14ac:dyDescent="0.3">
      <c r="A111" s="396"/>
      <c r="B111" s="86" t="s">
        <v>535</v>
      </c>
      <c r="C111" s="83" t="s">
        <v>133</v>
      </c>
      <c r="D111" s="83" t="s">
        <v>227</v>
      </c>
      <c r="E111" s="84" t="s">
        <v>532</v>
      </c>
      <c r="F111" s="83"/>
      <c r="G111" s="82">
        <v>948.6</v>
      </c>
      <c r="H111" s="6"/>
    </row>
    <row r="112" spans="1:8" ht="79.5" customHeight="1" thickBot="1" x14ac:dyDescent="0.3">
      <c r="A112" s="396"/>
      <c r="B112" s="86" t="s">
        <v>537</v>
      </c>
      <c r="C112" s="83" t="s">
        <v>133</v>
      </c>
      <c r="D112" s="83" t="s">
        <v>227</v>
      </c>
      <c r="E112" s="84" t="s">
        <v>533</v>
      </c>
      <c r="F112" s="83"/>
      <c r="G112" s="82">
        <v>948.6</v>
      </c>
      <c r="H112" s="6"/>
    </row>
    <row r="113" spans="1:8" ht="76.5" customHeight="1" thickBot="1" x14ac:dyDescent="0.3">
      <c r="A113" s="396"/>
      <c r="B113" s="86" t="s">
        <v>123</v>
      </c>
      <c r="C113" s="83" t="s">
        <v>133</v>
      </c>
      <c r="D113" s="83" t="s">
        <v>227</v>
      </c>
      <c r="E113" s="84" t="s">
        <v>533</v>
      </c>
      <c r="F113" s="83" t="s">
        <v>120</v>
      </c>
      <c r="G113" s="82">
        <v>948.6</v>
      </c>
      <c r="H113" s="6"/>
    </row>
    <row r="114" spans="1:8" s="30" customFormat="1" ht="66" customHeight="1" thickBot="1" x14ac:dyDescent="0.3">
      <c r="A114" s="396"/>
      <c r="B114" s="159" t="s">
        <v>514</v>
      </c>
      <c r="C114" s="112" t="s">
        <v>133</v>
      </c>
      <c r="D114" s="112" t="s">
        <v>227</v>
      </c>
      <c r="E114" s="113" t="s">
        <v>515</v>
      </c>
      <c r="F114" s="112"/>
      <c r="G114" s="111">
        <v>1046.5</v>
      </c>
      <c r="H114" s="402"/>
    </row>
    <row r="115" spans="1:8" ht="119.25" customHeight="1" thickBot="1" x14ac:dyDescent="0.3">
      <c r="A115" s="163"/>
      <c r="B115" s="165" t="s">
        <v>516</v>
      </c>
      <c r="C115" s="164" t="s">
        <v>133</v>
      </c>
      <c r="D115" s="164" t="s">
        <v>227</v>
      </c>
      <c r="E115" s="164" t="s">
        <v>517</v>
      </c>
      <c r="F115" s="164"/>
      <c r="G115" s="82">
        <v>1046.5</v>
      </c>
      <c r="H115" s="6"/>
    </row>
    <row r="116" spans="1:8" ht="95.25" customHeight="1" thickBot="1" x14ac:dyDescent="0.3">
      <c r="A116" s="296"/>
      <c r="B116" s="165" t="s">
        <v>123</v>
      </c>
      <c r="C116" s="164" t="s">
        <v>133</v>
      </c>
      <c r="D116" s="164" t="s">
        <v>227</v>
      </c>
      <c r="E116" s="164" t="s">
        <v>517</v>
      </c>
      <c r="F116" s="164" t="s">
        <v>120</v>
      </c>
      <c r="G116" s="82">
        <v>1046.5</v>
      </c>
      <c r="H116" s="6"/>
    </row>
    <row r="117" spans="1:8" s="30" customFormat="1" ht="159" customHeight="1" thickBot="1" x14ac:dyDescent="0.3">
      <c r="A117" s="396"/>
      <c r="B117" s="159" t="s">
        <v>269</v>
      </c>
      <c r="C117" s="113" t="s">
        <v>133</v>
      </c>
      <c r="D117" s="112">
        <v>10</v>
      </c>
      <c r="E117" s="113" t="s">
        <v>268</v>
      </c>
      <c r="F117" s="112"/>
      <c r="G117" s="401">
        <v>70</v>
      </c>
      <c r="H117" s="402"/>
    </row>
    <row r="118" spans="1:8" ht="186" customHeight="1" thickBot="1" x14ac:dyDescent="0.3">
      <c r="A118" s="296"/>
      <c r="B118" s="86" t="s">
        <v>267</v>
      </c>
      <c r="C118" s="84" t="s">
        <v>133</v>
      </c>
      <c r="D118" s="83" t="s">
        <v>134</v>
      </c>
      <c r="E118" s="84" t="s">
        <v>266</v>
      </c>
      <c r="F118" s="83"/>
      <c r="G118" s="121">
        <v>70</v>
      </c>
      <c r="H118" s="6"/>
    </row>
    <row r="119" spans="1:8" ht="177" customHeight="1" thickBot="1" x14ac:dyDescent="0.3">
      <c r="A119" s="296"/>
      <c r="B119" s="86" t="s">
        <v>265</v>
      </c>
      <c r="C119" s="83" t="s">
        <v>133</v>
      </c>
      <c r="D119" s="83">
        <v>10</v>
      </c>
      <c r="E119" s="84" t="s">
        <v>264</v>
      </c>
      <c r="F119" s="83"/>
      <c r="G119" s="121">
        <v>70</v>
      </c>
      <c r="H119" s="6"/>
    </row>
    <row r="120" spans="1:8" ht="70.5" customHeight="1" thickBot="1" x14ac:dyDescent="0.3">
      <c r="A120" s="296"/>
      <c r="B120" s="86" t="s">
        <v>123</v>
      </c>
      <c r="C120" s="83" t="s">
        <v>133</v>
      </c>
      <c r="D120" s="83">
        <v>10</v>
      </c>
      <c r="E120" s="84" t="s">
        <v>264</v>
      </c>
      <c r="F120" s="83" t="s">
        <v>120</v>
      </c>
      <c r="G120" s="121">
        <v>70</v>
      </c>
      <c r="H120" s="6"/>
    </row>
    <row r="121" spans="1:8" ht="74.25" customHeight="1" thickBot="1" x14ac:dyDescent="0.3">
      <c r="A121" s="156"/>
      <c r="B121" s="145" t="s">
        <v>40</v>
      </c>
      <c r="C121" s="144" t="s">
        <v>133</v>
      </c>
      <c r="D121" s="144">
        <v>14</v>
      </c>
      <c r="E121" s="144"/>
      <c r="F121" s="144"/>
      <c r="G121" s="143">
        <f>G125+G129+G133</f>
        <v>45</v>
      </c>
      <c r="H121" s="6"/>
    </row>
    <row r="122" spans="1:8" ht="102" customHeight="1" thickBot="1" x14ac:dyDescent="0.3">
      <c r="A122" s="296"/>
      <c r="B122" s="86" t="s">
        <v>263</v>
      </c>
      <c r="C122" s="83" t="s">
        <v>133</v>
      </c>
      <c r="D122" s="83">
        <v>14</v>
      </c>
      <c r="E122" s="84" t="s">
        <v>262</v>
      </c>
      <c r="F122" s="83"/>
      <c r="G122" s="82">
        <v>10</v>
      </c>
      <c r="H122" s="6"/>
    </row>
    <row r="123" spans="1:8" ht="117" customHeight="1" thickBot="1" x14ac:dyDescent="0.3">
      <c r="A123" s="296"/>
      <c r="B123" s="86" t="s">
        <v>261</v>
      </c>
      <c r="C123" s="83" t="s">
        <v>133</v>
      </c>
      <c r="D123" s="83" t="s">
        <v>246</v>
      </c>
      <c r="E123" s="84" t="s">
        <v>260</v>
      </c>
      <c r="F123" s="83"/>
      <c r="G123" s="82">
        <v>10</v>
      </c>
      <c r="H123" s="6"/>
    </row>
    <row r="124" spans="1:8" ht="128.25" customHeight="1" thickBot="1" x14ac:dyDescent="0.3">
      <c r="A124" s="157"/>
      <c r="B124" s="86" t="s">
        <v>259</v>
      </c>
      <c r="C124" s="83" t="s">
        <v>133</v>
      </c>
      <c r="D124" s="83">
        <v>14</v>
      </c>
      <c r="E124" s="84" t="s">
        <v>258</v>
      </c>
      <c r="F124" s="83"/>
      <c r="G124" s="82">
        <v>10</v>
      </c>
      <c r="H124" s="6"/>
    </row>
    <row r="125" spans="1:8" s="161" customFormat="1" ht="71.25" customHeight="1" thickBot="1" x14ac:dyDescent="0.3">
      <c r="A125" s="163"/>
      <c r="B125" s="86" t="s">
        <v>123</v>
      </c>
      <c r="C125" s="83" t="s">
        <v>133</v>
      </c>
      <c r="D125" s="83">
        <v>14</v>
      </c>
      <c r="E125" s="84" t="s">
        <v>258</v>
      </c>
      <c r="F125" s="83" t="s">
        <v>120</v>
      </c>
      <c r="G125" s="82">
        <v>10</v>
      </c>
      <c r="H125" s="162"/>
    </row>
    <row r="126" spans="1:8" ht="169.5" customHeight="1" thickBot="1" x14ac:dyDescent="0.3">
      <c r="A126" s="296"/>
      <c r="B126" s="86" t="s">
        <v>257</v>
      </c>
      <c r="C126" s="83" t="s">
        <v>133</v>
      </c>
      <c r="D126" s="83">
        <v>14</v>
      </c>
      <c r="E126" s="84" t="s">
        <v>256</v>
      </c>
      <c r="F126" s="83"/>
      <c r="G126" s="82">
        <v>25</v>
      </c>
      <c r="H126" s="6"/>
    </row>
    <row r="127" spans="1:8" ht="179.25" customHeight="1" thickBot="1" x14ac:dyDescent="0.3">
      <c r="A127" s="296"/>
      <c r="B127" s="86" t="s">
        <v>255</v>
      </c>
      <c r="C127" s="83" t="s">
        <v>133</v>
      </c>
      <c r="D127" s="83" t="s">
        <v>246</v>
      </c>
      <c r="E127" s="84" t="s">
        <v>254</v>
      </c>
      <c r="F127" s="83"/>
      <c r="G127" s="82">
        <v>25</v>
      </c>
      <c r="H127" s="6"/>
    </row>
    <row r="128" spans="1:8" ht="178.5" customHeight="1" thickBot="1" x14ac:dyDescent="0.3">
      <c r="A128" s="296"/>
      <c r="B128" s="86" t="s">
        <v>253</v>
      </c>
      <c r="C128" s="83" t="s">
        <v>133</v>
      </c>
      <c r="D128" s="83">
        <v>14</v>
      </c>
      <c r="E128" s="84" t="s">
        <v>252</v>
      </c>
      <c r="F128" s="83"/>
      <c r="G128" s="82">
        <v>25</v>
      </c>
      <c r="H128" s="6"/>
    </row>
    <row r="129" spans="1:8" ht="71.25" customHeight="1" thickBot="1" x14ac:dyDescent="0.3">
      <c r="A129" s="296"/>
      <c r="B129" s="86" t="s">
        <v>123</v>
      </c>
      <c r="C129" s="83" t="s">
        <v>133</v>
      </c>
      <c r="D129" s="83">
        <v>14</v>
      </c>
      <c r="E129" s="84" t="s">
        <v>252</v>
      </c>
      <c r="F129" s="83" t="s">
        <v>120</v>
      </c>
      <c r="G129" s="82">
        <v>25</v>
      </c>
      <c r="H129" s="6"/>
    </row>
    <row r="130" spans="1:8" ht="99.75" customHeight="1" thickBot="1" x14ac:dyDescent="0.3">
      <c r="A130" s="157"/>
      <c r="B130" s="86" t="s">
        <v>251</v>
      </c>
      <c r="C130" s="83" t="s">
        <v>133</v>
      </c>
      <c r="D130" s="83">
        <v>14</v>
      </c>
      <c r="E130" s="84" t="s">
        <v>250</v>
      </c>
      <c r="F130" s="83"/>
      <c r="G130" s="82">
        <f>G133</f>
        <v>10</v>
      </c>
      <c r="H130" s="6"/>
    </row>
    <row r="131" spans="1:8" ht="108.75" customHeight="1" thickBot="1" x14ac:dyDescent="0.3">
      <c r="A131" s="296"/>
      <c r="B131" s="86" t="s">
        <v>249</v>
      </c>
      <c r="C131" s="83" t="s">
        <v>133</v>
      </c>
      <c r="D131" s="83">
        <v>14</v>
      </c>
      <c r="E131" s="84" t="s">
        <v>248</v>
      </c>
      <c r="F131" s="83"/>
      <c r="G131" s="82">
        <v>10</v>
      </c>
      <c r="H131" s="6"/>
    </row>
    <row r="132" spans="1:8" ht="105.75" customHeight="1" thickBot="1" x14ac:dyDescent="0.3">
      <c r="A132" s="296"/>
      <c r="B132" s="86" t="s">
        <v>247</v>
      </c>
      <c r="C132" s="83" t="s">
        <v>133</v>
      </c>
      <c r="D132" s="83" t="s">
        <v>246</v>
      </c>
      <c r="E132" s="84" t="s">
        <v>245</v>
      </c>
      <c r="F132" s="83"/>
      <c r="G132" s="82">
        <v>10</v>
      </c>
      <c r="H132" s="6"/>
    </row>
    <row r="133" spans="1:8" ht="80.25" customHeight="1" thickBot="1" x14ac:dyDescent="0.3">
      <c r="A133" s="296"/>
      <c r="B133" s="86" t="s">
        <v>123</v>
      </c>
      <c r="C133" s="83" t="s">
        <v>133</v>
      </c>
      <c r="D133" s="83">
        <v>14</v>
      </c>
      <c r="E133" s="84" t="s">
        <v>245</v>
      </c>
      <c r="F133" s="83" t="s">
        <v>120</v>
      </c>
      <c r="G133" s="82">
        <v>10</v>
      </c>
      <c r="H133" s="6"/>
    </row>
    <row r="134" spans="1:8" ht="47.25" customHeight="1" thickBot="1" x14ac:dyDescent="0.3">
      <c r="A134" s="296" t="s">
        <v>41</v>
      </c>
      <c r="B134" s="159" t="s">
        <v>42</v>
      </c>
      <c r="C134" s="112" t="s">
        <v>219</v>
      </c>
      <c r="D134" s="112"/>
      <c r="E134" s="113"/>
      <c r="F134" s="112"/>
      <c r="G134" s="111">
        <f>G135+G140+G150</f>
        <v>39573.800000000003</v>
      </c>
      <c r="H134" s="6"/>
    </row>
    <row r="135" spans="1:8" ht="50.25" customHeight="1" thickBot="1" x14ac:dyDescent="0.3">
      <c r="A135" s="156"/>
      <c r="B135" s="90" t="s">
        <v>43</v>
      </c>
      <c r="C135" s="89" t="s">
        <v>219</v>
      </c>
      <c r="D135" s="89" t="s">
        <v>191</v>
      </c>
      <c r="E135" s="89"/>
      <c r="F135" s="89"/>
      <c r="G135" s="88">
        <f>G139</f>
        <v>10</v>
      </c>
      <c r="H135" s="6"/>
    </row>
    <row r="136" spans="1:8" ht="101.25" customHeight="1" thickBot="1" x14ac:dyDescent="0.3">
      <c r="A136" s="296"/>
      <c r="B136" s="86" t="s">
        <v>244</v>
      </c>
      <c r="C136" s="83" t="s">
        <v>219</v>
      </c>
      <c r="D136" s="83" t="s">
        <v>191</v>
      </c>
      <c r="E136" s="84" t="s">
        <v>243</v>
      </c>
      <c r="F136" s="83"/>
      <c r="G136" s="82">
        <v>10</v>
      </c>
      <c r="H136" s="6"/>
    </row>
    <row r="137" spans="1:8" ht="108" customHeight="1" thickBot="1" x14ac:dyDescent="0.3">
      <c r="A137" s="296"/>
      <c r="B137" s="86" t="s">
        <v>242</v>
      </c>
      <c r="C137" s="83" t="s">
        <v>219</v>
      </c>
      <c r="D137" s="83" t="s">
        <v>191</v>
      </c>
      <c r="E137" s="84" t="s">
        <v>241</v>
      </c>
      <c r="F137" s="83"/>
      <c r="G137" s="82">
        <v>10</v>
      </c>
      <c r="H137" s="6"/>
    </row>
    <row r="138" spans="1:8" ht="102" customHeight="1" thickBot="1" x14ac:dyDescent="0.3">
      <c r="A138" s="296"/>
      <c r="B138" s="86" t="s">
        <v>240</v>
      </c>
      <c r="C138" s="83" t="s">
        <v>219</v>
      </c>
      <c r="D138" s="83" t="s">
        <v>191</v>
      </c>
      <c r="E138" s="84" t="s">
        <v>239</v>
      </c>
      <c r="F138" s="83"/>
      <c r="G138" s="82">
        <v>10</v>
      </c>
      <c r="H138" s="6"/>
    </row>
    <row r="139" spans="1:8" ht="69.75" customHeight="1" thickBot="1" x14ac:dyDescent="0.3">
      <c r="A139" s="296"/>
      <c r="B139" s="86" t="s">
        <v>123</v>
      </c>
      <c r="C139" s="83" t="s">
        <v>219</v>
      </c>
      <c r="D139" s="83" t="s">
        <v>191</v>
      </c>
      <c r="E139" s="84" t="s">
        <v>239</v>
      </c>
      <c r="F139" s="83" t="s">
        <v>120</v>
      </c>
      <c r="G139" s="82">
        <v>10</v>
      </c>
      <c r="H139" s="6"/>
    </row>
    <row r="140" spans="1:8" ht="44.25" customHeight="1" thickBot="1" x14ac:dyDescent="0.3">
      <c r="A140" s="156"/>
      <c r="B140" s="90" t="s">
        <v>44</v>
      </c>
      <c r="C140" s="89" t="s">
        <v>219</v>
      </c>
      <c r="D140" s="89" t="s">
        <v>227</v>
      </c>
      <c r="E140" s="89"/>
      <c r="F140" s="89"/>
      <c r="G140" s="160">
        <f>G141+G145+G149</f>
        <v>39553.800000000003</v>
      </c>
      <c r="H140" s="6"/>
    </row>
    <row r="141" spans="1:8" ht="141.75" customHeight="1" thickBot="1" x14ac:dyDescent="0.3">
      <c r="A141" s="296"/>
      <c r="B141" s="86" t="s">
        <v>238</v>
      </c>
      <c r="C141" s="83" t="s">
        <v>219</v>
      </c>
      <c r="D141" s="83" t="s">
        <v>227</v>
      </c>
      <c r="E141" s="84" t="s">
        <v>237</v>
      </c>
      <c r="F141" s="83"/>
      <c r="G141" s="82">
        <v>300</v>
      </c>
      <c r="H141" s="6"/>
    </row>
    <row r="142" spans="1:8" ht="158.25" customHeight="1" thickBot="1" x14ac:dyDescent="0.3">
      <c r="A142" s="296"/>
      <c r="B142" s="86" t="s">
        <v>236</v>
      </c>
      <c r="C142" s="83" t="s">
        <v>219</v>
      </c>
      <c r="D142" s="83" t="s">
        <v>227</v>
      </c>
      <c r="E142" s="84" t="s">
        <v>235</v>
      </c>
      <c r="F142" s="83"/>
      <c r="G142" s="82">
        <v>300</v>
      </c>
      <c r="H142" s="6"/>
    </row>
    <row r="143" spans="1:8" ht="153.75" customHeight="1" thickBot="1" x14ac:dyDescent="0.3">
      <c r="A143" s="296"/>
      <c r="B143" s="86" t="s">
        <v>234</v>
      </c>
      <c r="C143" s="83" t="s">
        <v>219</v>
      </c>
      <c r="D143" s="83" t="s">
        <v>227</v>
      </c>
      <c r="E143" s="84" t="s">
        <v>233</v>
      </c>
      <c r="F143" s="83"/>
      <c r="G143" s="82">
        <v>300</v>
      </c>
      <c r="H143" s="6"/>
    </row>
    <row r="144" spans="1:8" ht="68.25" customHeight="1" thickBot="1" x14ac:dyDescent="0.3">
      <c r="A144" s="157"/>
      <c r="B144" s="86" t="s">
        <v>123</v>
      </c>
      <c r="C144" s="83" t="s">
        <v>219</v>
      </c>
      <c r="D144" s="83" t="s">
        <v>227</v>
      </c>
      <c r="E144" s="84" t="s">
        <v>233</v>
      </c>
      <c r="F144" s="83" t="s">
        <v>120</v>
      </c>
      <c r="G144" s="82">
        <v>300</v>
      </c>
      <c r="H144" s="6"/>
    </row>
    <row r="145" spans="1:8" ht="90.75" customHeight="1" thickBot="1" x14ac:dyDescent="0.3">
      <c r="A145" s="296"/>
      <c r="B145" s="120" t="s">
        <v>232</v>
      </c>
      <c r="C145" s="83" t="s">
        <v>219</v>
      </c>
      <c r="D145" s="83" t="s">
        <v>227</v>
      </c>
      <c r="E145" s="84" t="s">
        <v>231</v>
      </c>
      <c r="F145" s="83"/>
      <c r="G145" s="82">
        <v>266.5</v>
      </c>
      <c r="H145" s="6"/>
    </row>
    <row r="146" spans="1:8" ht="116.25" customHeight="1" thickBot="1" x14ac:dyDescent="0.3">
      <c r="A146" s="296"/>
      <c r="B146" s="120" t="s">
        <v>230</v>
      </c>
      <c r="C146" s="83" t="s">
        <v>219</v>
      </c>
      <c r="D146" s="83" t="s">
        <v>227</v>
      </c>
      <c r="E146" s="84" t="s">
        <v>229</v>
      </c>
      <c r="F146" s="83"/>
      <c r="G146" s="82">
        <v>266.5</v>
      </c>
      <c r="H146" s="6"/>
    </row>
    <row r="147" spans="1:8" ht="110.25" customHeight="1" thickBot="1" x14ac:dyDescent="0.3">
      <c r="A147" s="296"/>
      <c r="B147" s="120" t="s">
        <v>228</v>
      </c>
      <c r="C147" s="83" t="s">
        <v>219</v>
      </c>
      <c r="D147" s="83" t="s">
        <v>227</v>
      </c>
      <c r="E147" s="84" t="s">
        <v>226</v>
      </c>
      <c r="F147" s="83"/>
      <c r="G147" s="82">
        <v>265.5</v>
      </c>
      <c r="H147" s="6"/>
    </row>
    <row r="148" spans="1:8" ht="79.5" customHeight="1" thickBot="1" x14ac:dyDescent="0.3">
      <c r="A148" s="296"/>
      <c r="B148" s="86" t="s">
        <v>123</v>
      </c>
      <c r="C148" s="83" t="s">
        <v>219</v>
      </c>
      <c r="D148" s="83" t="s">
        <v>227</v>
      </c>
      <c r="E148" s="84" t="s">
        <v>226</v>
      </c>
      <c r="F148" s="83" t="s">
        <v>120</v>
      </c>
      <c r="G148" s="82">
        <v>266.5</v>
      </c>
      <c r="H148" s="6"/>
    </row>
    <row r="149" spans="1:8" ht="173.25" customHeight="1" thickBot="1" x14ac:dyDescent="0.3">
      <c r="A149" s="373"/>
      <c r="B149" s="86" t="s">
        <v>523</v>
      </c>
      <c r="C149" s="83" t="s">
        <v>219</v>
      </c>
      <c r="D149" s="83" t="s">
        <v>227</v>
      </c>
      <c r="E149" s="84" t="s">
        <v>522</v>
      </c>
      <c r="F149" s="83" t="s">
        <v>120</v>
      </c>
      <c r="G149" s="82">
        <v>38987.300000000003</v>
      </c>
      <c r="H149" s="6"/>
    </row>
    <row r="150" spans="1:8" ht="53.25" customHeight="1" thickBot="1" x14ac:dyDescent="0.3">
      <c r="A150" s="156"/>
      <c r="B150" s="90" t="s">
        <v>45</v>
      </c>
      <c r="C150" s="89" t="s">
        <v>219</v>
      </c>
      <c r="D150" s="89">
        <v>12</v>
      </c>
      <c r="E150" s="89"/>
      <c r="F150" s="89"/>
      <c r="G150" s="160">
        <v>10</v>
      </c>
      <c r="H150" s="6"/>
    </row>
    <row r="151" spans="1:8" ht="99" customHeight="1" thickBot="1" x14ac:dyDescent="0.3">
      <c r="A151" s="296"/>
      <c r="B151" s="86" t="s">
        <v>225</v>
      </c>
      <c r="C151" s="83" t="s">
        <v>219</v>
      </c>
      <c r="D151" s="83">
        <v>12</v>
      </c>
      <c r="E151" s="84" t="s">
        <v>224</v>
      </c>
      <c r="F151" s="83"/>
      <c r="G151" s="82">
        <v>10</v>
      </c>
      <c r="H151" s="6"/>
    </row>
    <row r="152" spans="1:8" ht="110.25" customHeight="1" thickBot="1" x14ac:dyDescent="0.3">
      <c r="A152" s="296"/>
      <c r="B152" s="86" t="s">
        <v>223</v>
      </c>
      <c r="C152" s="83" t="s">
        <v>219</v>
      </c>
      <c r="D152" s="83" t="s">
        <v>222</v>
      </c>
      <c r="E152" s="84" t="s">
        <v>221</v>
      </c>
      <c r="F152" s="83"/>
      <c r="G152" s="82">
        <v>10</v>
      </c>
      <c r="H152" s="6"/>
    </row>
    <row r="153" spans="1:8" ht="100.5" customHeight="1" thickBot="1" x14ac:dyDescent="0.3">
      <c r="A153" s="296"/>
      <c r="B153" s="86" t="s">
        <v>220</v>
      </c>
      <c r="C153" s="83" t="s">
        <v>219</v>
      </c>
      <c r="D153" s="83">
        <v>12</v>
      </c>
      <c r="E153" s="84" t="s">
        <v>218</v>
      </c>
      <c r="F153" s="83"/>
      <c r="G153" s="82">
        <v>10</v>
      </c>
      <c r="H153" s="6"/>
    </row>
    <row r="154" spans="1:8" ht="75.75" customHeight="1" thickBot="1" x14ac:dyDescent="0.3">
      <c r="A154" s="296"/>
      <c r="B154" s="86" t="s">
        <v>123</v>
      </c>
      <c r="C154" s="83" t="s">
        <v>219</v>
      </c>
      <c r="D154" s="83">
        <v>12</v>
      </c>
      <c r="E154" s="84" t="s">
        <v>218</v>
      </c>
      <c r="F154" s="83" t="s">
        <v>120</v>
      </c>
      <c r="G154" s="82">
        <v>10</v>
      </c>
      <c r="H154" s="6"/>
    </row>
    <row r="155" spans="1:8" ht="54.75" customHeight="1" thickBot="1" x14ac:dyDescent="0.3">
      <c r="A155" s="373" t="s">
        <v>46</v>
      </c>
      <c r="B155" s="159" t="s">
        <v>47</v>
      </c>
      <c r="C155" s="112" t="s">
        <v>191</v>
      </c>
      <c r="D155" s="158"/>
      <c r="E155" s="113"/>
      <c r="F155" s="112"/>
      <c r="G155" s="111">
        <f>G156+G161</f>
        <v>3693.9</v>
      </c>
      <c r="H155" s="6"/>
    </row>
    <row r="156" spans="1:8" ht="46.5" customHeight="1" thickBot="1" x14ac:dyDescent="0.3">
      <c r="A156" s="156"/>
      <c r="B156" s="145" t="s">
        <v>48</v>
      </c>
      <c r="C156" s="144" t="s">
        <v>191</v>
      </c>
      <c r="D156" s="144" t="s">
        <v>215</v>
      </c>
      <c r="E156" s="144"/>
      <c r="F156" s="144"/>
      <c r="G156" s="143">
        <f>G157</f>
        <v>643.9</v>
      </c>
      <c r="H156" s="6"/>
    </row>
    <row r="157" spans="1:8" ht="96.75" customHeight="1" thickBot="1" x14ac:dyDescent="0.3">
      <c r="A157" s="373"/>
      <c r="B157" s="86" t="s">
        <v>457</v>
      </c>
      <c r="C157" s="83" t="s">
        <v>191</v>
      </c>
      <c r="D157" s="83" t="s">
        <v>215</v>
      </c>
      <c r="E157" s="84" t="s">
        <v>217</v>
      </c>
      <c r="F157" s="83"/>
      <c r="G157" s="82">
        <v>643.9</v>
      </c>
      <c r="H157" s="6"/>
    </row>
    <row r="158" spans="1:8" ht="102" customHeight="1" thickBot="1" x14ac:dyDescent="0.3">
      <c r="A158" s="373"/>
      <c r="B158" s="86" t="s">
        <v>458</v>
      </c>
      <c r="C158" s="83" t="s">
        <v>191</v>
      </c>
      <c r="D158" s="83" t="s">
        <v>215</v>
      </c>
      <c r="E158" s="84" t="s">
        <v>216</v>
      </c>
      <c r="F158" s="83"/>
      <c r="G158" s="82">
        <v>643.9</v>
      </c>
      <c r="H158" s="6"/>
    </row>
    <row r="159" spans="1:8" ht="108.75" customHeight="1" thickBot="1" x14ac:dyDescent="0.3">
      <c r="A159" s="157"/>
      <c r="B159" s="86" t="s">
        <v>459</v>
      </c>
      <c r="C159" s="83" t="s">
        <v>191</v>
      </c>
      <c r="D159" s="83" t="s">
        <v>215</v>
      </c>
      <c r="E159" s="84" t="s">
        <v>214</v>
      </c>
      <c r="F159" s="83"/>
      <c r="G159" s="82">
        <v>643.9</v>
      </c>
      <c r="H159" s="6"/>
    </row>
    <row r="160" spans="1:8" ht="78.75" customHeight="1" thickBot="1" x14ac:dyDescent="0.3">
      <c r="A160" s="296"/>
      <c r="B160" s="86" t="s">
        <v>123</v>
      </c>
      <c r="C160" s="83" t="s">
        <v>191</v>
      </c>
      <c r="D160" s="83" t="s">
        <v>215</v>
      </c>
      <c r="E160" s="84" t="s">
        <v>214</v>
      </c>
      <c r="F160" s="83" t="s">
        <v>120</v>
      </c>
      <c r="G160" s="82">
        <v>643.9</v>
      </c>
      <c r="H160" s="6"/>
    </row>
    <row r="161" spans="1:8" ht="45.75" customHeight="1" thickBot="1" x14ac:dyDescent="0.3">
      <c r="A161" s="156"/>
      <c r="B161" s="155" t="s">
        <v>49</v>
      </c>
      <c r="C161" s="144" t="s">
        <v>191</v>
      </c>
      <c r="D161" s="144" t="s">
        <v>133</v>
      </c>
      <c r="E161" s="144"/>
      <c r="F161" s="144"/>
      <c r="G161" s="154">
        <f>G166+G170+G174+G178</f>
        <v>3050</v>
      </c>
      <c r="H161" s="6"/>
    </row>
    <row r="162" spans="1:8" ht="88.5" customHeight="1" thickBot="1" x14ac:dyDescent="0.3">
      <c r="A162" s="408"/>
      <c r="B162" s="153" t="s">
        <v>213</v>
      </c>
      <c r="C162" s="83" t="s">
        <v>191</v>
      </c>
      <c r="D162" s="83" t="s">
        <v>133</v>
      </c>
      <c r="E162" s="84" t="s">
        <v>212</v>
      </c>
      <c r="F162" s="83"/>
      <c r="G162" s="116">
        <f>G166+G170+G174+G178+G180</f>
        <v>3550</v>
      </c>
      <c r="H162" s="6"/>
    </row>
    <row r="163" spans="1:8" ht="135.75" customHeight="1" thickBot="1" x14ac:dyDescent="0.3">
      <c r="A163" s="408"/>
      <c r="B163" s="153" t="s">
        <v>211</v>
      </c>
      <c r="C163" s="83" t="s">
        <v>191</v>
      </c>
      <c r="D163" s="83" t="s">
        <v>133</v>
      </c>
      <c r="E163" s="84" t="s">
        <v>210</v>
      </c>
      <c r="F163" s="83"/>
      <c r="G163" s="116">
        <v>1750</v>
      </c>
      <c r="H163" s="6"/>
    </row>
    <row r="164" spans="1:8" ht="144.75" customHeight="1" thickBot="1" x14ac:dyDescent="0.3">
      <c r="A164" s="409"/>
      <c r="B164" s="153" t="s">
        <v>209</v>
      </c>
      <c r="C164" s="83" t="s">
        <v>191</v>
      </c>
      <c r="D164" s="83" t="s">
        <v>133</v>
      </c>
      <c r="E164" s="84" t="s">
        <v>208</v>
      </c>
      <c r="F164" s="83"/>
      <c r="G164" s="116">
        <v>1750</v>
      </c>
      <c r="H164" s="6"/>
    </row>
    <row r="165" spans="1:8" ht="154.5" customHeight="1" thickBot="1" x14ac:dyDescent="0.3">
      <c r="A165" s="87"/>
      <c r="B165" s="153" t="s">
        <v>207</v>
      </c>
      <c r="C165" s="83" t="s">
        <v>191</v>
      </c>
      <c r="D165" s="83" t="s">
        <v>133</v>
      </c>
      <c r="E165" s="84" t="s">
        <v>206</v>
      </c>
      <c r="F165" s="83"/>
      <c r="G165" s="116">
        <v>1750</v>
      </c>
      <c r="H165" s="6"/>
    </row>
    <row r="166" spans="1:8" ht="73.5" customHeight="1" thickBot="1" x14ac:dyDescent="0.3">
      <c r="A166" s="409"/>
      <c r="B166" s="109" t="s">
        <v>123</v>
      </c>
      <c r="C166" s="83" t="s">
        <v>191</v>
      </c>
      <c r="D166" s="83" t="s">
        <v>133</v>
      </c>
      <c r="E166" s="84" t="s">
        <v>206</v>
      </c>
      <c r="F166" s="83" t="s">
        <v>120</v>
      </c>
      <c r="G166" s="116">
        <v>1750</v>
      </c>
      <c r="H166" s="6"/>
    </row>
    <row r="167" spans="1:8" ht="157.5" customHeight="1" thickBot="1" x14ac:dyDescent="0.3">
      <c r="A167" s="409"/>
      <c r="B167" s="243" t="s">
        <v>205</v>
      </c>
      <c r="C167" s="83" t="s">
        <v>191</v>
      </c>
      <c r="D167" s="83" t="s">
        <v>133</v>
      </c>
      <c r="E167" s="84" t="s">
        <v>204</v>
      </c>
      <c r="F167" s="83"/>
      <c r="G167" s="116">
        <v>120</v>
      </c>
      <c r="H167" s="6"/>
    </row>
    <row r="168" spans="1:8" ht="171.75" customHeight="1" thickBot="1" x14ac:dyDescent="0.3">
      <c r="A168" s="409"/>
      <c r="B168" s="153" t="s">
        <v>203</v>
      </c>
      <c r="C168" s="83" t="s">
        <v>202</v>
      </c>
      <c r="D168" s="83" t="s">
        <v>133</v>
      </c>
      <c r="E168" s="84" t="s">
        <v>201</v>
      </c>
      <c r="F168" s="83"/>
      <c r="G168" s="116">
        <v>120</v>
      </c>
      <c r="H168" s="6"/>
    </row>
    <row r="169" spans="1:8" ht="172.5" customHeight="1" thickBot="1" x14ac:dyDescent="0.3">
      <c r="A169" s="409"/>
      <c r="B169" s="153" t="s">
        <v>200</v>
      </c>
      <c r="C169" s="83" t="s">
        <v>191</v>
      </c>
      <c r="D169" s="83" t="s">
        <v>133</v>
      </c>
      <c r="E169" s="84" t="s">
        <v>199</v>
      </c>
      <c r="F169" s="83"/>
      <c r="G169" s="116">
        <v>120</v>
      </c>
      <c r="H169" s="6"/>
    </row>
    <row r="170" spans="1:8" ht="81" customHeight="1" thickBot="1" x14ac:dyDescent="0.3">
      <c r="A170" s="87"/>
      <c r="B170" s="86" t="s">
        <v>123</v>
      </c>
      <c r="C170" s="83" t="s">
        <v>191</v>
      </c>
      <c r="D170" s="83" t="s">
        <v>133</v>
      </c>
      <c r="E170" s="84" t="s">
        <v>199</v>
      </c>
      <c r="F170" s="83" t="s">
        <v>120</v>
      </c>
      <c r="G170" s="116">
        <v>120</v>
      </c>
      <c r="H170" s="6"/>
    </row>
    <row r="171" spans="1:8" ht="128.25" customHeight="1" thickBot="1" x14ac:dyDescent="0.3">
      <c r="A171" s="409"/>
      <c r="B171" s="153" t="s">
        <v>478</v>
      </c>
      <c r="C171" s="83" t="s">
        <v>191</v>
      </c>
      <c r="D171" s="83" t="s">
        <v>133</v>
      </c>
      <c r="E171" s="84" t="s">
        <v>198</v>
      </c>
      <c r="F171" s="83"/>
      <c r="G171" s="82">
        <v>500</v>
      </c>
      <c r="H171" s="6"/>
    </row>
    <row r="172" spans="1:8" ht="135" customHeight="1" thickBot="1" x14ac:dyDescent="0.3">
      <c r="A172" s="409"/>
      <c r="B172" s="152" t="s">
        <v>477</v>
      </c>
      <c r="C172" s="107" t="s">
        <v>191</v>
      </c>
      <c r="D172" s="107" t="s">
        <v>133</v>
      </c>
      <c r="E172" s="108" t="s">
        <v>197</v>
      </c>
      <c r="F172" s="107"/>
      <c r="G172" s="82">
        <v>500</v>
      </c>
      <c r="H172" s="6"/>
    </row>
    <row r="173" spans="1:8" ht="140.25" customHeight="1" thickBot="1" x14ac:dyDescent="0.3">
      <c r="A173" s="409"/>
      <c r="B173" s="151" t="s">
        <v>476</v>
      </c>
      <c r="C173" s="97" t="s">
        <v>191</v>
      </c>
      <c r="D173" s="97" t="s">
        <v>133</v>
      </c>
      <c r="E173" s="141" t="s">
        <v>196</v>
      </c>
      <c r="F173" s="97"/>
      <c r="G173" s="82">
        <v>500</v>
      </c>
      <c r="H173" s="6"/>
    </row>
    <row r="174" spans="1:8" ht="92.25" customHeight="1" thickBot="1" x14ac:dyDescent="0.3">
      <c r="A174" s="409"/>
      <c r="B174" s="85" t="s">
        <v>123</v>
      </c>
      <c r="C174" s="97" t="s">
        <v>191</v>
      </c>
      <c r="D174" s="97" t="s">
        <v>133</v>
      </c>
      <c r="E174" s="141" t="s">
        <v>196</v>
      </c>
      <c r="F174" s="97" t="s">
        <v>120</v>
      </c>
      <c r="G174" s="82">
        <v>500</v>
      </c>
      <c r="H174" s="150"/>
    </row>
    <row r="175" spans="1:8" ht="147.75" customHeight="1" thickBot="1" x14ac:dyDescent="0.3">
      <c r="A175" s="409"/>
      <c r="B175" s="85" t="s">
        <v>195</v>
      </c>
      <c r="C175" s="97" t="s">
        <v>191</v>
      </c>
      <c r="D175" s="97" t="s">
        <v>133</v>
      </c>
      <c r="E175" s="141" t="s">
        <v>194</v>
      </c>
      <c r="F175" s="97"/>
      <c r="G175" s="148">
        <v>680</v>
      </c>
      <c r="H175" s="6"/>
    </row>
    <row r="176" spans="1:8" ht="153.75" customHeight="1" thickBot="1" x14ac:dyDescent="0.3">
      <c r="A176" s="409"/>
      <c r="B176" s="85" t="s">
        <v>193</v>
      </c>
      <c r="C176" s="97" t="s">
        <v>191</v>
      </c>
      <c r="D176" s="97" t="s">
        <v>133</v>
      </c>
      <c r="E176" s="141" t="s">
        <v>192</v>
      </c>
      <c r="F176" s="97"/>
      <c r="G176" s="148">
        <v>680</v>
      </c>
      <c r="H176" s="6"/>
    </row>
    <row r="177" spans="1:21" ht="144.75" customHeight="1" thickBot="1" x14ac:dyDescent="0.3">
      <c r="A177" s="409"/>
      <c r="B177" s="85" t="s">
        <v>551</v>
      </c>
      <c r="C177" s="97" t="s">
        <v>191</v>
      </c>
      <c r="D177" s="97" t="s">
        <v>133</v>
      </c>
      <c r="E177" s="141" t="s">
        <v>549</v>
      </c>
      <c r="F177" s="97"/>
      <c r="G177" s="148">
        <v>680</v>
      </c>
      <c r="H177" s="6"/>
    </row>
    <row r="178" spans="1:21" ht="97.5" customHeight="1" thickBot="1" x14ac:dyDescent="0.3">
      <c r="A178" s="409"/>
      <c r="B178" s="149" t="s">
        <v>123</v>
      </c>
      <c r="C178" s="97" t="s">
        <v>191</v>
      </c>
      <c r="D178" s="97" t="s">
        <v>133</v>
      </c>
      <c r="E178" s="141" t="s">
        <v>549</v>
      </c>
      <c r="F178" s="97" t="s">
        <v>120</v>
      </c>
      <c r="G178" s="148">
        <v>680</v>
      </c>
      <c r="H178" s="6"/>
      <c r="N178" s="74"/>
      <c r="O178" s="412"/>
      <c r="P178" s="80"/>
      <c r="Q178" s="80"/>
      <c r="R178" s="81"/>
      <c r="S178" s="80"/>
      <c r="T178" s="413"/>
      <c r="U178" s="127"/>
    </row>
    <row r="179" spans="1:21" ht="81" customHeight="1" thickBot="1" x14ac:dyDescent="0.3">
      <c r="A179" s="422"/>
      <c r="B179" s="429" t="s">
        <v>550</v>
      </c>
      <c r="C179" s="97" t="s">
        <v>191</v>
      </c>
      <c r="D179" s="97" t="s">
        <v>133</v>
      </c>
      <c r="E179" s="141" t="s">
        <v>548</v>
      </c>
      <c r="F179" s="97"/>
      <c r="G179" s="148">
        <v>500</v>
      </c>
      <c r="H179" s="6"/>
      <c r="N179" s="74"/>
      <c r="O179" s="412"/>
      <c r="P179" s="80"/>
      <c r="Q179" s="80"/>
      <c r="R179" s="81"/>
      <c r="S179" s="80"/>
      <c r="T179" s="413"/>
      <c r="U179" s="127"/>
    </row>
    <row r="180" spans="1:21" ht="97.5" customHeight="1" thickBot="1" x14ac:dyDescent="0.3">
      <c r="A180" s="422"/>
      <c r="B180" s="149" t="s">
        <v>123</v>
      </c>
      <c r="C180" s="97" t="s">
        <v>191</v>
      </c>
      <c r="D180" s="97" t="s">
        <v>133</v>
      </c>
      <c r="E180" s="141" t="s">
        <v>548</v>
      </c>
      <c r="F180" s="97" t="s">
        <v>120</v>
      </c>
      <c r="G180" s="148">
        <v>500</v>
      </c>
      <c r="H180" s="6"/>
      <c r="N180" s="74"/>
      <c r="O180" s="412"/>
      <c r="P180" s="80"/>
      <c r="Q180" s="80"/>
      <c r="R180" s="81"/>
      <c r="S180" s="80"/>
      <c r="T180" s="413"/>
      <c r="U180" s="127"/>
    </row>
    <row r="181" spans="1:21" ht="60.75" customHeight="1" thickBot="1" x14ac:dyDescent="0.3">
      <c r="A181" s="297" t="s">
        <v>50</v>
      </c>
      <c r="B181" s="147" t="s">
        <v>51</v>
      </c>
      <c r="C181" s="134" t="s">
        <v>184</v>
      </c>
      <c r="D181" s="134"/>
      <c r="E181" s="135"/>
      <c r="F181" s="134"/>
      <c r="G181" s="146">
        <v>75</v>
      </c>
      <c r="H181" s="6"/>
      <c r="N181" s="74"/>
      <c r="O181" s="412"/>
      <c r="P181" s="80"/>
      <c r="Q181" s="80"/>
      <c r="R181" s="81"/>
      <c r="S181" s="80"/>
      <c r="T181" s="413"/>
      <c r="U181" s="127"/>
    </row>
    <row r="182" spans="1:21" ht="46.5" customHeight="1" thickBot="1" x14ac:dyDescent="0.3">
      <c r="A182" s="308"/>
      <c r="B182" s="145" t="s">
        <v>52</v>
      </c>
      <c r="C182" s="144" t="s">
        <v>184</v>
      </c>
      <c r="D182" s="144" t="s">
        <v>184</v>
      </c>
      <c r="E182" s="144"/>
      <c r="F182" s="144"/>
      <c r="G182" s="143">
        <v>75</v>
      </c>
      <c r="H182" s="6"/>
      <c r="N182" s="74"/>
      <c r="O182" s="412"/>
      <c r="P182" s="80"/>
      <c r="Q182" s="80"/>
      <c r="R182" s="81"/>
      <c r="S182" s="80"/>
      <c r="T182" s="413"/>
      <c r="U182" s="127"/>
    </row>
    <row r="183" spans="1:21" ht="82.5" customHeight="1" thickBot="1" x14ac:dyDescent="0.3">
      <c r="A183" s="110"/>
      <c r="B183" s="86" t="s">
        <v>190</v>
      </c>
      <c r="C183" s="83" t="s">
        <v>184</v>
      </c>
      <c r="D183" s="83" t="s">
        <v>184</v>
      </c>
      <c r="E183" s="84" t="s">
        <v>130</v>
      </c>
      <c r="F183" s="83"/>
      <c r="G183" s="82">
        <v>75</v>
      </c>
      <c r="H183" s="6"/>
    </row>
    <row r="184" spans="1:21" ht="138" customHeight="1" thickBot="1" x14ac:dyDescent="0.3">
      <c r="A184" s="126"/>
      <c r="B184" s="109" t="s">
        <v>189</v>
      </c>
      <c r="C184" s="107" t="s">
        <v>184</v>
      </c>
      <c r="D184" s="107" t="s">
        <v>184</v>
      </c>
      <c r="E184" s="108" t="s">
        <v>188</v>
      </c>
      <c r="F184" s="142"/>
      <c r="G184" s="119">
        <v>75</v>
      </c>
      <c r="H184" s="6"/>
    </row>
    <row r="185" spans="1:21" ht="127.5" customHeight="1" thickBot="1" x14ac:dyDescent="0.3">
      <c r="A185" s="375"/>
      <c r="B185" s="377" t="s">
        <v>187</v>
      </c>
      <c r="C185" s="378" t="s">
        <v>184</v>
      </c>
      <c r="D185" s="378" t="s">
        <v>184</v>
      </c>
      <c r="E185" s="379" t="s">
        <v>186</v>
      </c>
      <c r="F185" s="380"/>
      <c r="G185" s="381">
        <v>75</v>
      </c>
      <c r="H185" s="6"/>
    </row>
    <row r="186" spans="1:21" ht="138.75" customHeight="1" x14ac:dyDescent="0.25">
      <c r="A186" s="126"/>
      <c r="B186" s="376" t="s">
        <v>185</v>
      </c>
      <c r="C186" s="107" t="s">
        <v>184</v>
      </c>
      <c r="D186" s="107" t="s">
        <v>184</v>
      </c>
      <c r="E186" s="108" t="s">
        <v>183</v>
      </c>
      <c r="F186" s="107"/>
      <c r="G186" s="119">
        <v>75</v>
      </c>
      <c r="H186" s="6"/>
    </row>
    <row r="187" spans="1:21" ht="88.5" customHeight="1" x14ac:dyDescent="0.25">
      <c r="A187" s="126"/>
      <c r="B187" s="85" t="s">
        <v>123</v>
      </c>
      <c r="C187" s="97" t="s">
        <v>184</v>
      </c>
      <c r="D187" s="97" t="s">
        <v>184</v>
      </c>
      <c r="E187" s="141" t="s">
        <v>183</v>
      </c>
      <c r="F187" s="97" t="s">
        <v>120</v>
      </c>
      <c r="G187" s="91">
        <v>75</v>
      </c>
      <c r="H187" s="6"/>
    </row>
    <row r="188" spans="1:21" ht="52.5" customHeight="1" x14ac:dyDescent="0.25">
      <c r="A188" s="140" t="s">
        <v>53</v>
      </c>
      <c r="B188" s="139" t="s">
        <v>182</v>
      </c>
      <c r="C188" s="138" t="s">
        <v>148</v>
      </c>
      <c r="D188" s="138"/>
      <c r="E188" s="138"/>
      <c r="F188" s="138"/>
      <c r="G188" s="137">
        <f>G189</f>
        <v>9576.9</v>
      </c>
      <c r="H188" s="6"/>
    </row>
    <row r="189" spans="1:21" ht="26.25" customHeight="1" x14ac:dyDescent="0.25">
      <c r="A189" s="126"/>
      <c r="B189" s="136" t="s">
        <v>55</v>
      </c>
      <c r="C189" s="134" t="s">
        <v>148</v>
      </c>
      <c r="D189" s="134" t="s">
        <v>122</v>
      </c>
      <c r="E189" s="135"/>
      <c r="F189" s="134"/>
      <c r="G189" s="133">
        <f>G190</f>
        <v>9576.9</v>
      </c>
      <c r="H189" s="6"/>
    </row>
    <row r="190" spans="1:21" s="127" customFormat="1" ht="90.75" customHeight="1" thickBot="1" x14ac:dyDescent="0.3">
      <c r="A190" s="126"/>
      <c r="B190" s="132" t="s">
        <v>181</v>
      </c>
      <c r="C190" s="130" t="s">
        <v>148</v>
      </c>
      <c r="D190" s="130" t="s">
        <v>122</v>
      </c>
      <c r="E190" s="131" t="s">
        <v>180</v>
      </c>
      <c r="F190" s="130"/>
      <c r="G190" s="129">
        <f>G194+G198+G200+G208+G212</f>
        <v>9576.9</v>
      </c>
      <c r="H190" s="128"/>
    </row>
    <row r="191" spans="1:21" ht="141.75" customHeight="1" thickBot="1" x14ac:dyDescent="0.3">
      <c r="A191" s="87"/>
      <c r="B191" s="86" t="s">
        <v>179</v>
      </c>
      <c r="C191" s="83" t="s">
        <v>148</v>
      </c>
      <c r="D191" s="83" t="s">
        <v>122</v>
      </c>
      <c r="E191" s="84" t="s">
        <v>178</v>
      </c>
      <c r="F191" s="83"/>
      <c r="G191" s="82">
        <v>482.8</v>
      </c>
      <c r="H191" s="6"/>
    </row>
    <row r="192" spans="1:21" ht="141" customHeight="1" thickBot="1" x14ac:dyDescent="0.3">
      <c r="A192" s="297"/>
      <c r="B192" s="86" t="s">
        <v>177</v>
      </c>
      <c r="C192" s="83" t="s">
        <v>148</v>
      </c>
      <c r="D192" s="83" t="s">
        <v>122</v>
      </c>
      <c r="E192" s="84" t="s">
        <v>176</v>
      </c>
      <c r="F192" s="83"/>
      <c r="G192" s="82">
        <v>482.8</v>
      </c>
      <c r="H192" s="6"/>
    </row>
    <row r="193" spans="1:8" ht="64.5" customHeight="1" thickBot="1" x14ac:dyDescent="0.3">
      <c r="A193" s="110"/>
      <c r="B193" s="120" t="s">
        <v>164</v>
      </c>
      <c r="C193" s="83" t="s">
        <v>148</v>
      </c>
      <c r="D193" s="83" t="s">
        <v>122</v>
      </c>
      <c r="E193" s="84" t="s">
        <v>175</v>
      </c>
      <c r="F193" s="83"/>
      <c r="G193" s="82">
        <v>482.8</v>
      </c>
      <c r="H193" s="6"/>
    </row>
    <row r="194" spans="1:8" ht="117" customHeight="1" thickBot="1" x14ac:dyDescent="0.3">
      <c r="A194" s="126"/>
      <c r="B194" s="86" t="s">
        <v>163</v>
      </c>
      <c r="C194" s="83" t="s">
        <v>148</v>
      </c>
      <c r="D194" s="83" t="s">
        <v>122</v>
      </c>
      <c r="E194" s="84" t="s">
        <v>175</v>
      </c>
      <c r="F194" s="83" t="s">
        <v>160</v>
      </c>
      <c r="G194" s="82">
        <v>482.8</v>
      </c>
      <c r="H194" s="6"/>
    </row>
    <row r="195" spans="1:8" ht="120" customHeight="1" thickBot="1" x14ac:dyDescent="0.3">
      <c r="A195" s="110"/>
      <c r="B195" s="86" t="s">
        <v>174</v>
      </c>
      <c r="C195" s="83" t="s">
        <v>148</v>
      </c>
      <c r="D195" s="83" t="s">
        <v>122</v>
      </c>
      <c r="E195" s="84" t="s">
        <v>173</v>
      </c>
      <c r="F195" s="83"/>
      <c r="G195" s="82">
        <v>20</v>
      </c>
      <c r="H195" s="6"/>
    </row>
    <row r="196" spans="1:8" ht="156" customHeight="1" thickBot="1" x14ac:dyDescent="0.3">
      <c r="A196" s="126"/>
      <c r="B196" s="86" t="s">
        <v>172</v>
      </c>
      <c r="C196" s="83" t="s">
        <v>148</v>
      </c>
      <c r="D196" s="83" t="s">
        <v>122</v>
      </c>
      <c r="E196" s="84" t="s">
        <v>171</v>
      </c>
      <c r="F196" s="83"/>
      <c r="G196" s="82">
        <v>20</v>
      </c>
      <c r="H196" s="6"/>
    </row>
    <row r="197" spans="1:8" ht="155.25" customHeight="1" thickBot="1" x14ac:dyDescent="0.3">
      <c r="A197" s="125"/>
      <c r="B197" s="86" t="s">
        <v>170</v>
      </c>
      <c r="C197" s="83" t="s">
        <v>148</v>
      </c>
      <c r="D197" s="83" t="s">
        <v>122</v>
      </c>
      <c r="E197" s="84" t="s">
        <v>169</v>
      </c>
      <c r="F197" s="83"/>
      <c r="G197" s="82">
        <v>20</v>
      </c>
      <c r="H197" s="6"/>
    </row>
    <row r="198" spans="1:8" ht="90" customHeight="1" thickBot="1" x14ac:dyDescent="0.3">
      <c r="A198" s="124"/>
      <c r="B198" s="85" t="s">
        <v>123</v>
      </c>
      <c r="C198" s="83" t="s">
        <v>148</v>
      </c>
      <c r="D198" s="83" t="s">
        <v>122</v>
      </c>
      <c r="E198" s="84" t="s">
        <v>169</v>
      </c>
      <c r="F198" s="83" t="s">
        <v>120</v>
      </c>
      <c r="G198" s="82">
        <v>20</v>
      </c>
      <c r="H198" s="6"/>
    </row>
    <row r="199" spans="1:8" ht="128.25" customHeight="1" thickBot="1" x14ac:dyDescent="0.3">
      <c r="A199" s="123"/>
      <c r="B199" s="86" t="s">
        <v>168</v>
      </c>
      <c r="C199" s="83" t="s">
        <v>148</v>
      </c>
      <c r="D199" s="83" t="s">
        <v>122</v>
      </c>
      <c r="E199" s="84" t="s">
        <v>167</v>
      </c>
      <c r="F199" s="83"/>
      <c r="G199" s="122">
        <f>G201</f>
        <v>8881.1</v>
      </c>
      <c r="H199" s="6"/>
    </row>
    <row r="200" spans="1:8" ht="129" customHeight="1" thickBot="1" x14ac:dyDescent="0.3">
      <c r="A200" s="297"/>
      <c r="B200" s="86" t="s">
        <v>166</v>
      </c>
      <c r="C200" s="83" t="s">
        <v>148</v>
      </c>
      <c r="D200" s="83" t="s">
        <v>122</v>
      </c>
      <c r="E200" s="84" t="s">
        <v>165</v>
      </c>
      <c r="F200" s="83"/>
      <c r="G200" s="122">
        <f>G202+G203+G204</f>
        <v>8881.1</v>
      </c>
      <c r="H200" s="6"/>
    </row>
    <row r="201" spans="1:8" ht="72" customHeight="1" thickBot="1" x14ac:dyDescent="0.3">
      <c r="A201" s="297"/>
      <c r="B201" s="120" t="s">
        <v>164</v>
      </c>
      <c r="C201" s="83" t="s">
        <v>148</v>
      </c>
      <c r="D201" s="83" t="s">
        <v>122</v>
      </c>
      <c r="E201" s="84" t="s">
        <v>161</v>
      </c>
      <c r="F201" s="83"/>
      <c r="G201" s="122">
        <f>G202+G203+G204</f>
        <v>8881.1</v>
      </c>
      <c r="H201" s="6"/>
    </row>
    <row r="202" spans="1:8" ht="136.5" customHeight="1" thickBot="1" x14ac:dyDescent="0.3">
      <c r="A202" s="297"/>
      <c r="B202" s="86" t="s">
        <v>163</v>
      </c>
      <c r="C202" s="83" t="s">
        <v>148</v>
      </c>
      <c r="D202" s="83" t="s">
        <v>122</v>
      </c>
      <c r="E202" s="84" t="s">
        <v>161</v>
      </c>
      <c r="F202" s="83" t="s">
        <v>160</v>
      </c>
      <c r="G202" s="122">
        <v>7871.1</v>
      </c>
      <c r="H202" s="6"/>
    </row>
    <row r="203" spans="1:8" ht="94.5" customHeight="1" thickBot="1" x14ac:dyDescent="0.3">
      <c r="A203" s="297"/>
      <c r="B203" s="85" t="s">
        <v>123</v>
      </c>
      <c r="C203" s="83" t="s">
        <v>148</v>
      </c>
      <c r="D203" s="83" t="s">
        <v>122</v>
      </c>
      <c r="E203" s="84" t="s">
        <v>161</v>
      </c>
      <c r="F203" s="83">
        <v>200</v>
      </c>
      <c r="G203" s="122">
        <v>950</v>
      </c>
      <c r="H203" s="6"/>
    </row>
    <row r="204" spans="1:8" ht="52.5" customHeight="1" thickBot="1" x14ac:dyDescent="0.3">
      <c r="A204" s="297"/>
      <c r="B204" s="86" t="s">
        <v>162</v>
      </c>
      <c r="C204" s="83" t="s">
        <v>148</v>
      </c>
      <c r="D204" s="83" t="s">
        <v>122</v>
      </c>
      <c r="E204" s="84" t="s">
        <v>161</v>
      </c>
      <c r="F204" s="83">
        <v>800</v>
      </c>
      <c r="G204" s="121">
        <v>60</v>
      </c>
      <c r="H204" s="6"/>
    </row>
    <row r="205" spans="1:8" ht="137.25" customHeight="1" thickBot="1" x14ac:dyDescent="0.3">
      <c r="A205" s="115"/>
      <c r="B205" s="118" t="s">
        <v>159</v>
      </c>
      <c r="C205" s="117" t="s">
        <v>148</v>
      </c>
      <c r="D205" s="117" t="s">
        <v>122</v>
      </c>
      <c r="E205" s="96" t="s">
        <v>158</v>
      </c>
      <c r="F205" s="117"/>
      <c r="G205" s="116">
        <v>150</v>
      </c>
      <c r="H205" s="6"/>
    </row>
    <row r="206" spans="1:8" ht="154.5" customHeight="1" thickBot="1" x14ac:dyDescent="0.3">
      <c r="A206" s="115"/>
      <c r="B206" s="118" t="s">
        <v>157</v>
      </c>
      <c r="C206" s="117" t="s">
        <v>148</v>
      </c>
      <c r="D206" s="117" t="s">
        <v>122</v>
      </c>
      <c r="E206" s="96" t="s">
        <v>156</v>
      </c>
      <c r="F206" s="117"/>
      <c r="G206" s="116">
        <v>150</v>
      </c>
      <c r="H206" s="6"/>
    </row>
    <row r="207" spans="1:8" ht="145.5" customHeight="1" thickBot="1" x14ac:dyDescent="0.3">
      <c r="A207" s="115"/>
      <c r="B207" s="118" t="s">
        <v>155</v>
      </c>
      <c r="C207" s="117" t="s">
        <v>148</v>
      </c>
      <c r="D207" s="117" t="s">
        <v>122</v>
      </c>
      <c r="E207" s="96" t="s">
        <v>154</v>
      </c>
      <c r="F207" s="117"/>
      <c r="G207" s="116">
        <v>150</v>
      </c>
      <c r="H207" s="6"/>
    </row>
    <row r="208" spans="1:8" ht="83.25" customHeight="1" thickBot="1" x14ac:dyDescent="0.3">
      <c r="A208" s="115"/>
      <c r="B208" s="95" t="s">
        <v>123</v>
      </c>
      <c r="C208" s="117" t="s">
        <v>148</v>
      </c>
      <c r="D208" s="117" t="s">
        <v>122</v>
      </c>
      <c r="E208" s="96" t="s">
        <v>154</v>
      </c>
      <c r="F208" s="117" t="s">
        <v>120</v>
      </c>
      <c r="G208" s="116">
        <v>150</v>
      </c>
      <c r="H208" s="6"/>
    </row>
    <row r="209" spans="1:8" ht="145.5" customHeight="1" thickBot="1" x14ac:dyDescent="0.3">
      <c r="A209" s="115"/>
      <c r="B209" s="95" t="s">
        <v>153</v>
      </c>
      <c r="C209" s="117" t="s">
        <v>148</v>
      </c>
      <c r="D209" s="117" t="s">
        <v>122</v>
      </c>
      <c r="E209" s="96" t="s">
        <v>152</v>
      </c>
      <c r="F209" s="117"/>
      <c r="G209" s="116">
        <f>G212</f>
        <v>43</v>
      </c>
      <c r="H209" s="6"/>
    </row>
    <row r="210" spans="1:8" ht="148.5" customHeight="1" thickBot="1" x14ac:dyDescent="0.3">
      <c r="A210" s="115"/>
      <c r="B210" s="95" t="s">
        <v>151</v>
      </c>
      <c r="C210" s="117" t="s">
        <v>148</v>
      </c>
      <c r="D210" s="117" t="s">
        <v>122</v>
      </c>
      <c r="E210" s="96" t="s">
        <v>150</v>
      </c>
      <c r="F210" s="117"/>
      <c r="G210" s="116">
        <v>50</v>
      </c>
      <c r="H210" s="6"/>
    </row>
    <row r="211" spans="1:8" ht="145.5" customHeight="1" thickBot="1" x14ac:dyDescent="0.3">
      <c r="A211" s="115"/>
      <c r="B211" s="95" t="s">
        <v>149</v>
      </c>
      <c r="C211" s="117" t="s">
        <v>148</v>
      </c>
      <c r="D211" s="117" t="s">
        <v>122</v>
      </c>
      <c r="E211" s="96" t="s">
        <v>147</v>
      </c>
      <c r="F211" s="117"/>
      <c r="G211" s="116">
        <v>50</v>
      </c>
      <c r="H211" s="6"/>
    </row>
    <row r="212" spans="1:8" ht="90" customHeight="1" thickBot="1" x14ac:dyDescent="0.3">
      <c r="A212" s="115"/>
      <c r="B212" s="95" t="s">
        <v>123</v>
      </c>
      <c r="C212" s="117" t="s">
        <v>148</v>
      </c>
      <c r="D212" s="117" t="s">
        <v>122</v>
      </c>
      <c r="E212" s="96" t="s">
        <v>147</v>
      </c>
      <c r="F212" s="117" t="s">
        <v>120</v>
      </c>
      <c r="G212" s="116">
        <v>43</v>
      </c>
      <c r="H212" s="6"/>
    </row>
    <row r="213" spans="1:8" ht="45.75" customHeight="1" thickBot="1" x14ac:dyDescent="0.3">
      <c r="A213" s="115" t="s">
        <v>56</v>
      </c>
      <c r="B213" s="114" t="s">
        <v>57</v>
      </c>
      <c r="C213" s="112">
        <v>10</v>
      </c>
      <c r="D213" s="112"/>
      <c r="E213" s="113"/>
      <c r="F213" s="112"/>
      <c r="G213" s="111">
        <f>G214+G219</f>
        <v>377.3</v>
      </c>
      <c r="H213" s="6"/>
    </row>
    <row r="214" spans="1:8" ht="45" customHeight="1" thickBot="1" x14ac:dyDescent="0.3">
      <c r="A214" s="308"/>
      <c r="B214" s="90" t="s">
        <v>58</v>
      </c>
      <c r="C214" s="89">
        <v>10</v>
      </c>
      <c r="D214" s="89" t="s">
        <v>122</v>
      </c>
      <c r="E214" s="89"/>
      <c r="F214" s="89"/>
      <c r="G214" s="88">
        <f>G218</f>
        <v>217.3</v>
      </c>
      <c r="H214" s="6"/>
    </row>
    <row r="215" spans="1:8" ht="183.75" customHeight="1" thickBot="1" x14ac:dyDescent="0.3">
      <c r="A215" s="297"/>
      <c r="B215" s="86" t="s">
        <v>146</v>
      </c>
      <c r="C215" s="83">
        <v>10</v>
      </c>
      <c r="D215" s="83" t="s">
        <v>122</v>
      </c>
      <c r="E215" s="84" t="s">
        <v>145</v>
      </c>
      <c r="F215" s="83"/>
      <c r="G215" s="82">
        <v>217.3</v>
      </c>
      <c r="H215" s="6"/>
    </row>
    <row r="216" spans="1:8" ht="186" customHeight="1" thickBot="1" x14ac:dyDescent="0.3">
      <c r="A216" s="297"/>
      <c r="B216" s="86" t="s">
        <v>144</v>
      </c>
      <c r="C216" s="83" t="s">
        <v>134</v>
      </c>
      <c r="D216" s="83" t="s">
        <v>122</v>
      </c>
      <c r="E216" s="84" t="s">
        <v>143</v>
      </c>
      <c r="F216" s="83"/>
      <c r="G216" s="82">
        <v>217.3</v>
      </c>
      <c r="H216" s="6"/>
    </row>
    <row r="217" spans="1:8" ht="186.75" customHeight="1" thickBot="1" x14ac:dyDescent="0.3">
      <c r="A217" s="297"/>
      <c r="B217" s="86" t="s">
        <v>142</v>
      </c>
      <c r="C217" s="83">
        <v>10</v>
      </c>
      <c r="D217" s="83" t="s">
        <v>122</v>
      </c>
      <c r="E217" s="84" t="s">
        <v>141</v>
      </c>
      <c r="F217" s="83"/>
      <c r="G217" s="82">
        <v>217.3</v>
      </c>
      <c r="H217" s="6"/>
    </row>
    <row r="218" spans="1:8" ht="57.75" customHeight="1" thickBot="1" x14ac:dyDescent="0.3">
      <c r="A218" s="110"/>
      <c r="B218" s="5" t="s">
        <v>463</v>
      </c>
      <c r="C218" s="107">
        <v>10</v>
      </c>
      <c r="D218" s="107" t="s">
        <v>122</v>
      </c>
      <c r="E218" s="108" t="s">
        <v>141</v>
      </c>
      <c r="F218" s="107" t="s">
        <v>140</v>
      </c>
      <c r="G218" s="82">
        <v>217.3</v>
      </c>
      <c r="H218" s="6"/>
    </row>
    <row r="219" spans="1:8" ht="56.25" customHeight="1" thickBot="1" x14ac:dyDescent="0.3">
      <c r="A219" s="106"/>
      <c r="B219" s="105" t="s">
        <v>111</v>
      </c>
      <c r="C219" s="104" t="s">
        <v>134</v>
      </c>
      <c r="D219" s="104" t="s">
        <v>133</v>
      </c>
      <c r="E219" s="103"/>
      <c r="F219" s="103"/>
      <c r="G219" s="102">
        <f>G220</f>
        <v>160</v>
      </c>
      <c r="H219" s="6"/>
    </row>
    <row r="220" spans="1:8" ht="171" customHeight="1" thickBot="1" x14ac:dyDescent="0.3">
      <c r="A220" s="99"/>
      <c r="B220" s="101" t="s">
        <v>139</v>
      </c>
      <c r="C220" s="97" t="s">
        <v>134</v>
      </c>
      <c r="D220" s="97" t="s">
        <v>133</v>
      </c>
      <c r="E220" s="96" t="s">
        <v>138</v>
      </c>
      <c r="F220" s="95"/>
      <c r="G220" s="91">
        <f>G223+G224</f>
        <v>160</v>
      </c>
      <c r="H220" s="6"/>
    </row>
    <row r="221" spans="1:8" ht="168.75" customHeight="1" thickBot="1" x14ac:dyDescent="0.3">
      <c r="A221" s="99"/>
      <c r="B221" s="100" t="s">
        <v>137</v>
      </c>
      <c r="C221" s="97" t="s">
        <v>134</v>
      </c>
      <c r="D221" s="97" t="s">
        <v>133</v>
      </c>
      <c r="E221" s="96" t="s">
        <v>136</v>
      </c>
      <c r="F221" s="95"/>
      <c r="G221" s="91">
        <f>G220</f>
        <v>160</v>
      </c>
      <c r="H221" s="6"/>
    </row>
    <row r="222" spans="1:8" ht="165.75" customHeight="1" thickBot="1" x14ac:dyDescent="0.3">
      <c r="A222" s="99"/>
      <c r="B222" s="98" t="s">
        <v>135</v>
      </c>
      <c r="C222" s="97" t="s">
        <v>134</v>
      </c>
      <c r="D222" s="97" t="s">
        <v>133</v>
      </c>
      <c r="E222" s="96" t="s">
        <v>132</v>
      </c>
      <c r="F222" s="95"/>
      <c r="G222" s="91">
        <f>G220</f>
        <v>160</v>
      </c>
      <c r="H222" s="6"/>
    </row>
    <row r="223" spans="1:8" ht="86.25" customHeight="1" thickBot="1" x14ac:dyDescent="0.3">
      <c r="A223" s="99"/>
      <c r="B223" s="85" t="s">
        <v>123</v>
      </c>
      <c r="C223" s="97" t="s">
        <v>134</v>
      </c>
      <c r="D223" s="97" t="s">
        <v>133</v>
      </c>
      <c r="E223" s="96" t="s">
        <v>132</v>
      </c>
      <c r="F223" s="314">
        <v>200</v>
      </c>
      <c r="G223" s="91">
        <v>110</v>
      </c>
      <c r="H223" s="6"/>
    </row>
    <row r="224" spans="1:8" ht="76.5" customHeight="1" thickBot="1" x14ac:dyDescent="0.3">
      <c r="A224" s="94"/>
      <c r="B224" s="5" t="s">
        <v>463</v>
      </c>
      <c r="C224" s="93" t="s">
        <v>134</v>
      </c>
      <c r="D224" s="93" t="s">
        <v>133</v>
      </c>
      <c r="E224" s="92" t="s">
        <v>132</v>
      </c>
      <c r="F224" s="287">
        <v>300</v>
      </c>
      <c r="G224" s="91">
        <v>50</v>
      </c>
      <c r="H224" s="6"/>
    </row>
    <row r="225" spans="1:8" ht="52.5" customHeight="1" thickBot="1" x14ac:dyDescent="0.3">
      <c r="A225" s="308" t="s">
        <v>59</v>
      </c>
      <c r="B225" s="90" t="s">
        <v>61</v>
      </c>
      <c r="C225" s="89">
        <v>11</v>
      </c>
      <c r="D225" s="89" t="s">
        <v>122</v>
      </c>
      <c r="E225" s="89"/>
      <c r="F225" s="89"/>
      <c r="G225" s="88">
        <f>G230</f>
        <v>30</v>
      </c>
      <c r="H225" s="6"/>
    </row>
    <row r="226" spans="1:8" ht="99" customHeight="1" thickBot="1" x14ac:dyDescent="0.3">
      <c r="A226" s="297"/>
      <c r="B226" s="86" t="s">
        <v>131</v>
      </c>
      <c r="C226" s="83">
        <v>11</v>
      </c>
      <c r="D226" s="83" t="s">
        <v>122</v>
      </c>
      <c r="E226" s="84" t="s">
        <v>130</v>
      </c>
      <c r="F226" s="83"/>
      <c r="G226" s="82">
        <v>30</v>
      </c>
      <c r="H226" s="6"/>
    </row>
    <row r="227" spans="1:8" ht="158.25" customHeight="1" thickBot="1" x14ac:dyDescent="0.3">
      <c r="A227" s="87"/>
      <c r="B227" s="86" t="s">
        <v>129</v>
      </c>
      <c r="C227" s="83">
        <v>11</v>
      </c>
      <c r="D227" s="83" t="s">
        <v>122</v>
      </c>
      <c r="E227" s="84" t="s">
        <v>128</v>
      </c>
      <c r="F227" s="83"/>
      <c r="G227" s="82">
        <v>30</v>
      </c>
      <c r="H227" s="6"/>
    </row>
    <row r="228" spans="1:8" ht="155.25" customHeight="1" thickBot="1" x14ac:dyDescent="0.3">
      <c r="A228" s="297"/>
      <c r="B228" s="86" t="s">
        <v>127</v>
      </c>
      <c r="C228" s="83" t="s">
        <v>126</v>
      </c>
      <c r="D228" s="83" t="s">
        <v>122</v>
      </c>
      <c r="E228" s="84" t="s">
        <v>125</v>
      </c>
      <c r="F228" s="83"/>
      <c r="G228" s="82">
        <v>30</v>
      </c>
      <c r="H228" s="6"/>
    </row>
    <row r="229" spans="1:8" ht="168" customHeight="1" thickBot="1" x14ac:dyDescent="0.3">
      <c r="A229" s="297"/>
      <c r="B229" s="86" t="s">
        <v>124</v>
      </c>
      <c r="C229" s="83">
        <v>11</v>
      </c>
      <c r="D229" s="83" t="s">
        <v>122</v>
      </c>
      <c r="E229" s="84" t="s">
        <v>121</v>
      </c>
      <c r="F229" s="83"/>
      <c r="G229" s="82">
        <v>30</v>
      </c>
      <c r="H229" s="6"/>
    </row>
    <row r="230" spans="1:8" ht="79.5" customHeight="1" thickBot="1" x14ac:dyDescent="0.3">
      <c r="A230" s="183"/>
      <c r="B230" s="390" t="s">
        <v>123</v>
      </c>
      <c r="C230" s="177">
        <v>11</v>
      </c>
      <c r="D230" s="177" t="s">
        <v>122</v>
      </c>
      <c r="E230" s="178" t="s">
        <v>121</v>
      </c>
      <c r="F230" s="83" t="s">
        <v>120</v>
      </c>
      <c r="G230" s="82">
        <v>30</v>
      </c>
      <c r="H230" s="6"/>
    </row>
    <row r="231" spans="1:8" ht="66" customHeight="1" x14ac:dyDescent="0.25">
      <c r="A231" s="75"/>
      <c r="B231" s="75"/>
      <c r="C231" s="75"/>
      <c r="D231" s="75"/>
      <c r="E231" s="81"/>
      <c r="F231" s="80"/>
      <c r="G231" s="79"/>
      <c r="H231" s="6"/>
    </row>
    <row r="232" spans="1:8" ht="25.5" customHeight="1" x14ac:dyDescent="0.3">
      <c r="A232" s="470" t="s">
        <v>524</v>
      </c>
      <c r="B232" s="470"/>
      <c r="C232" s="374"/>
      <c r="D232" s="374"/>
      <c r="E232" s="78"/>
      <c r="F232" s="372"/>
      <c r="G232" s="372"/>
      <c r="H232" s="6"/>
    </row>
    <row r="233" spans="1:8" ht="82.5" customHeight="1" x14ac:dyDescent="0.3">
      <c r="A233" s="470"/>
      <c r="B233" s="470"/>
      <c r="C233" s="374"/>
      <c r="D233" s="29"/>
      <c r="E233" s="29"/>
      <c r="F233" s="455" t="s">
        <v>530</v>
      </c>
      <c r="G233" s="455"/>
      <c r="H233" s="6"/>
    </row>
    <row r="234" spans="1:8" ht="46.5" customHeight="1" x14ac:dyDescent="0.3">
      <c r="A234" s="470"/>
      <c r="B234" s="470"/>
      <c r="C234" s="374"/>
      <c r="D234" s="372"/>
      <c r="E234" s="78"/>
      <c r="F234" s="372"/>
      <c r="G234" s="372"/>
      <c r="H234" s="6"/>
    </row>
    <row r="235" spans="1:8" ht="24" customHeight="1" x14ac:dyDescent="0.3">
      <c r="A235" s="470"/>
      <c r="B235" s="470"/>
      <c r="C235" s="372"/>
      <c r="D235" s="372"/>
      <c r="E235" s="78"/>
      <c r="F235" s="443"/>
      <c r="G235" s="443"/>
      <c r="H235" s="6"/>
    </row>
    <row r="236" spans="1:8" ht="15.75" customHeight="1" x14ac:dyDescent="0.3">
      <c r="A236" s="470"/>
      <c r="B236" s="470"/>
      <c r="C236" s="73"/>
      <c r="D236" s="73"/>
      <c r="E236" s="77"/>
      <c r="F236" s="73"/>
      <c r="G236" s="73"/>
      <c r="H236" s="6"/>
    </row>
    <row r="237" spans="1:8" ht="35.25" customHeight="1" x14ac:dyDescent="0.25">
      <c r="A237" s="76"/>
      <c r="B237" s="75"/>
      <c r="H237" s="6"/>
    </row>
    <row r="238" spans="1:8" ht="63" customHeight="1" x14ac:dyDescent="0.25">
      <c r="A238" s="76"/>
      <c r="B238" s="75"/>
      <c r="H238" s="6"/>
    </row>
    <row r="239" spans="1:8" ht="141" customHeight="1" x14ac:dyDescent="0.25">
      <c r="A239" s="76"/>
      <c r="B239" s="75"/>
      <c r="H239" s="6"/>
    </row>
    <row r="240" spans="1:8" ht="140.25" customHeight="1" x14ac:dyDescent="0.25">
      <c r="A240" s="74"/>
      <c r="H240" s="6"/>
    </row>
    <row r="241" spans="1:8" ht="165" customHeight="1" x14ac:dyDescent="0.25">
      <c r="A241" s="298"/>
      <c r="H241" s="6"/>
    </row>
    <row r="242" spans="1:8" ht="66" customHeight="1" x14ac:dyDescent="0.25">
      <c r="A242" s="298"/>
      <c r="H242" s="6"/>
    </row>
    <row r="243" spans="1:8" ht="18.75" x14ac:dyDescent="0.25">
      <c r="A243" s="298"/>
      <c r="H243" s="6"/>
    </row>
    <row r="244" spans="1:8" ht="18.75" x14ac:dyDescent="0.3">
      <c r="A244" s="293" t="s">
        <v>119</v>
      </c>
    </row>
    <row r="245" spans="1:8" ht="18.75" x14ac:dyDescent="0.3">
      <c r="A245" s="73"/>
    </row>
  </sheetData>
  <mergeCells count="17">
    <mergeCell ref="H12:EA14"/>
    <mergeCell ref="F233:G233"/>
    <mergeCell ref="C8:C9"/>
    <mergeCell ref="D1:G1"/>
    <mergeCell ref="D2:G2"/>
    <mergeCell ref="D3:G3"/>
    <mergeCell ref="B8:B9"/>
    <mergeCell ref="A232:B236"/>
    <mergeCell ref="F235:G235"/>
    <mergeCell ref="D5:G5"/>
    <mergeCell ref="D4:G4"/>
    <mergeCell ref="G8:G9"/>
    <mergeCell ref="D8:D9"/>
    <mergeCell ref="E8:E9"/>
    <mergeCell ref="F8:F9"/>
    <mergeCell ref="A6:G6"/>
    <mergeCell ref="A8:A9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  <rowBreaks count="2" manualBreakCount="2">
    <brk id="224" max="16383" man="1"/>
    <brk id="2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44"/>
  <sheetViews>
    <sheetView view="pageBreakPreview" topLeftCell="A180" zoomScale="115" zoomScaleNormal="89" zoomScaleSheetLayoutView="115" workbookViewId="0">
      <selection activeCell="F182" sqref="F182"/>
    </sheetView>
  </sheetViews>
  <sheetFormatPr defaultRowHeight="15" x14ac:dyDescent="0.25"/>
  <cols>
    <col min="1" max="1" width="9.28515625" style="311" customWidth="1"/>
    <col min="2" max="2" width="48.28515625" customWidth="1"/>
    <col min="3" max="3" width="9.5703125" style="311" customWidth="1"/>
    <col min="4" max="4" width="11.42578125" customWidth="1"/>
    <col min="5" max="5" width="9.140625" customWidth="1"/>
    <col min="6" max="6" width="19.5703125" style="311" customWidth="1"/>
    <col min="8" max="8" width="14" customWidth="1"/>
  </cols>
  <sheetData>
    <row r="1" spans="1:16" ht="83.25" customHeight="1" x14ac:dyDescent="0.25">
      <c r="A1" s="388"/>
      <c r="C1" s="388"/>
      <c r="F1" s="442" t="s">
        <v>544</v>
      </c>
      <c r="G1" s="442"/>
      <c r="H1" s="442"/>
    </row>
    <row r="2" spans="1:16" ht="113.25" customHeight="1" x14ac:dyDescent="0.25">
      <c r="A2" s="70" t="s">
        <v>2</v>
      </c>
      <c r="B2" s="22"/>
      <c r="C2" s="270"/>
      <c r="D2" s="201"/>
      <c r="E2" s="317"/>
      <c r="F2" s="476" t="s">
        <v>519</v>
      </c>
      <c r="G2" s="476"/>
      <c r="H2" s="476"/>
    </row>
    <row r="3" spans="1:16" ht="18.75" x14ac:dyDescent="0.25">
      <c r="A3" s="70"/>
      <c r="B3" s="22"/>
      <c r="C3" s="270"/>
      <c r="D3" s="311"/>
      <c r="E3" s="317"/>
      <c r="F3" s="317"/>
      <c r="G3" s="317"/>
      <c r="H3" s="317"/>
    </row>
    <row r="4" spans="1:16" ht="17.25" customHeight="1" x14ac:dyDescent="0.25">
      <c r="A4" s="70"/>
      <c r="B4" s="22"/>
      <c r="C4" s="270"/>
      <c r="D4" s="311"/>
      <c r="E4" s="313"/>
      <c r="F4" s="442"/>
      <c r="G4" s="442"/>
      <c r="H4" s="442"/>
      <c r="P4" s="28"/>
    </row>
    <row r="5" spans="1:16" ht="3.75" customHeight="1" x14ac:dyDescent="0.25">
      <c r="A5" s="70"/>
      <c r="B5" s="22"/>
      <c r="C5" s="270"/>
      <c r="D5" s="311"/>
      <c r="E5" s="442"/>
      <c r="F5" s="442"/>
      <c r="G5" s="442"/>
      <c r="H5" s="442"/>
    </row>
    <row r="6" spans="1:16" ht="18.75" hidden="1" x14ac:dyDescent="0.25">
      <c r="A6" s="70"/>
      <c r="D6" s="311"/>
      <c r="E6" s="442"/>
      <c r="F6" s="442"/>
      <c r="G6" s="442"/>
      <c r="H6" s="442"/>
    </row>
    <row r="7" spans="1:16" ht="51" customHeight="1" x14ac:dyDescent="0.25">
      <c r="A7" s="301"/>
      <c r="B7" s="439" t="s">
        <v>484</v>
      </c>
      <c r="C7" s="481"/>
      <c r="D7" s="481"/>
      <c r="E7" s="481"/>
      <c r="F7" s="481"/>
      <c r="G7" s="481"/>
      <c r="H7" s="481"/>
      <c r="K7" t="s">
        <v>2</v>
      </c>
    </row>
    <row r="8" spans="1:16" ht="19.5" thickBot="1" x14ac:dyDescent="0.3">
      <c r="A8" s="70"/>
      <c r="D8" s="311"/>
      <c r="E8" s="311"/>
      <c r="F8" s="71"/>
      <c r="G8" s="311"/>
      <c r="H8" s="311" t="s">
        <v>86</v>
      </c>
    </row>
    <row r="9" spans="1:16" ht="15.75" customHeight="1" x14ac:dyDescent="0.25">
      <c r="A9" s="468" t="s">
        <v>21</v>
      </c>
      <c r="B9" s="468" t="s">
        <v>400</v>
      </c>
      <c r="C9" s="468" t="s">
        <v>412</v>
      </c>
      <c r="D9" s="468" t="s">
        <v>399</v>
      </c>
      <c r="E9" s="468" t="s">
        <v>398</v>
      </c>
      <c r="F9" s="471" t="s">
        <v>397</v>
      </c>
      <c r="G9" s="468" t="s">
        <v>396</v>
      </c>
      <c r="H9" s="468" t="s">
        <v>475</v>
      </c>
    </row>
    <row r="10" spans="1:16" ht="15.75" thickBot="1" x14ac:dyDescent="0.3">
      <c r="A10" s="469"/>
      <c r="B10" s="469"/>
      <c r="C10" s="469"/>
      <c r="D10" s="469"/>
      <c r="E10" s="469"/>
      <c r="F10" s="472"/>
      <c r="G10" s="469"/>
      <c r="H10" s="469"/>
    </row>
    <row r="11" spans="1:16" ht="19.5" thickBot="1" x14ac:dyDescent="0.3">
      <c r="A11" s="297"/>
      <c r="B11" s="159" t="s">
        <v>395</v>
      </c>
      <c r="C11" s="200"/>
      <c r="D11" s="200"/>
      <c r="E11" s="200"/>
      <c r="F11" s="292"/>
      <c r="G11" s="200"/>
      <c r="H11" s="391">
        <f>H12+H18+H184</f>
        <v>67800.2</v>
      </c>
    </row>
    <row r="12" spans="1:16" ht="77.25" customHeight="1" thickBot="1" x14ac:dyDescent="0.3">
      <c r="A12" s="297" t="s">
        <v>26</v>
      </c>
      <c r="B12" s="269" t="s">
        <v>382</v>
      </c>
      <c r="C12" s="200">
        <v>991</v>
      </c>
      <c r="D12" s="200"/>
      <c r="E12" s="200"/>
      <c r="F12" s="292"/>
      <c r="G12" s="200"/>
      <c r="H12" s="111">
        <v>4.9000000000000004</v>
      </c>
    </row>
    <row r="13" spans="1:16" ht="27" customHeight="1" thickBot="1" x14ac:dyDescent="0.3">
      <c r="A13" s="297"/>
      <c r="B13" s="269" t="s">
        <v>27</v>
      </c>
      <c r="C13" s="200">
        <v>991</v>
      </c>
      <c r="D13" s="112" t="s">
        <v>122</v>
      </c>
      <c r="E13" s="112" t="s">
        <v>411</v>
      </c>
      <c r="F13" s="292"/>
      <c r="G13" s="200"/>
      <c r="H13" s="111">
        <v>4.9000000000000004</v>
      </c>
    </row>
    <row r="14" spans="1:16" s="267" customFormat="1" ht="78.75" customHeight="1" thickBot="1" x14ac:dyDescent="0.3">
      <c r="A14" s="87"/>
      <c r="B14" s="268" t="s">
        <v>30</v>
      </c>
      <c r="C14" s="251">
        <v>991</v>
      </c>
      <c r="D14" s="164" t="s">
        <v>122</v>
      </c>
      <c r="E14" s="164" t="s">
        <v>373</v>
      </c>
      <c r="F14" s="164" t="s">
        <v>381</v>
      </c>
      <c r="G14" s="164"/>
      <c r="H14" s="121">
        <v>4.9000000000000004</v>
      </c>
    </row>
    <row r="15" spans="1:16" ht="38.25" thickBot="1" x14ac:dyDescent="0.3">
      <c r="A15" s="297"/>
      <c r="B15" s="175" t="s">
        <v>380</v>
      </c>
      <c r="C15" s="254">
        <v>991</v>
      </c>
      <c r="D15" s="253" t="s">
        <v>122</v>
      </c>
      <c r="E15" s="253" t="s">
        <v>373</v>
      </c>
      <c r="F15" s="96" t="s">
        <v>379</v>
      </c>
      <c r="G15" s="253" t="s">
        <v>2</v>
      </c>
      <c r="H15" s="121">
        <v>4.9000000000000004</v>
      </c>
    </row>
    <row r="16" spans="1:16" ht="99.75" customHeight="1" thickBot="1" x14ac:dyDescent="0.3">
      <c r="A16" s="297"/>
      <c r="B16" s="175" t="s">
        <v>378</v>
      </c>
      <c r="C16" s="254">
        <v>991</v>
      </c>
      <c r="D16" s="253" t="s">
        <v>122</v>
      </c>
      <c r="E16" s="253" t="s">
        <v>373</v>
      </c>
      <c r="F16" s="96" t="s">
        <v>377</v>
      </c>
      <c r="G16" s="253"/>
      <c r="H16" s="121">
        <v>4.9000000000000004</v>
      </c>
    </row>
    <row r="17" spans="1:23" ht="19.5" thickBot="1" x14ac:dyDescent="0.3">
      <c r="A17" s="297"/>
      <c r="B17" s="175" t="s">
        <v>280</v>
      </c>
      <c r="C17" s="254">
        <v>991</v>
      </c>
      <c r="D17" s="253" t="s">
        <v>122</v>
      </c>
      <c r="E17" s="253" t="s">
        <v>373</v>
      </c>
      <c r="F17" s="96" t="s">
        <v>377</v>
      </c>
      <c r="G17" s="253" t="s">
        <v>278</v>
      </c>
      <c r="H17" s="121">
        <v>4.9000000000000004</v>
      </c>
    </row>
    <row r="18" spans="1:23" ht="65.25" customHeight="1" thickBot="1" x14ac:dyDescent="0.35">
      <c r="A18" s="297" t="s">
        <v>33</v>
      </c>
      <c r="B18" s="266" t="s">
        <v>410</v>
      </c>
      <c r="C18" s="200">
        <v>992</v>
      </c>
      <c r="D18" s="200"/>
      <c r="E18" s="200"/>
      <c r="F18" s="292"/>
      <c r="G18" s="200"/>
      <c r="H18" s="199">
        <f>H19+H89+H83+H136+H157+H185+H192+H218+H230</f>
        <v>67295.3</v>
      </c>
    </row>
    <row r="19" spans="1:23" ht="19.5" thickBot="1" x14ac:dyDescent="0.3">
      <c r="A19" s="297"/>
      <c r="B19" s="159" t="s">
        <v>27</v>
      </c>
      <c r="C19" s="200">
        <v>992</v>
      </c>
      <c r="D19" s="112" t="s">
        <v>122</v>
      </c>
      <c r="E19" s="158"/>
      <c r="F19" s="84"/>
      <c r="G19" s="83"/>
      <c r="H19" s="111">
        <f>H20+H25+H37+H41</f>
        <v>10539.900000000001</v>
      </c>
    </row>
    <row r="20" spans="1:23" ht="75.75" thickBot="1" x14ac:dyDescent="0.3">
      <c r="A20" s="197"/>
      <c r="B20" s="196" t="s">
        <v>28</v>
      </c>
      <c r="C20" s="265">
        <v>992</v>
      </c>
      <c r="D20" s="195" t="s">
        <v>122</v>
      </c>
      <c r="E20" s="195" t="s">
        <v>215</v>
      </c>
      <c r="F20" s="194"/>
      <c r="G20" s="194"/>
      <c r="H20" s="193">
        <v>756.2</v>
      </c>
    </row>
    <row r="21" spans="1:23" s="30" customFormat="1" ht="84" customHeight="1" thickBot="1" x14ac:dyDescent="0.3">
      <c r="A21" s="183"/>
      <c r="B21" s="264" t="s">
        <v>409</v>
      </c>
      <c r="C21" s="263">
        <v>992</v>
      </c>
      <c r="D21" s="239" t="s">
        <v>122</v>
      </c>
      <c r="E21" s="239" t="s">
        <v>215</v>
      </c>
      <c r="F21" s="241" t="s">
        <v>393</v>
      </c>
      <c r="G21" s="239"/>
      <c r="H21" s="302">
        <v>756.2</v>
      </c>
      <c r="I21" s="259"/>
      <c r="J21" s="258"/>
      <c r="K21" s="258"/>
      <c r="L21" s="258"/>
      <c r="M21" s="258"/>
      <c r="N21" s="258"/>
      <c r="O21" s="258"/>
      <c r="P21" s="258"/>
    </row>
    <row r="22" spans="1:23" s="260" customFormat="1" ht="92.25" customHeight="1" thickBot="1" x14ac:dyDescent="0.3">
      <c r="A22" s="303"/>
      <c r="B22" s="304" t="s">
        <v>408</v>
      </c>
      <c r="C22" s="303">
        <v>992</v>
      </c>
      <c r="D22" s="305" t="s">
        <v>122</v>
      </c>
      <c r="E22" s="305" t="s">
        <v>215</v>
      </c>
      <c r="F22" s="306" t="s">
        <v>391</v>
      </c>
      <c r="G22" s="305"/>
      <c r="H22" s="320">
        <v>756.2</v>
      </c>
      <c r="I22" s="259"/>
      <c r="J22" s="258"/>
      <c r="K22" s="258"/>
      <c r="L22" s="258"/>
      <c r="M22" s="258"/>
      <c r="N22" s="258"/>
      <c r="O22" s="258"/>
      <c r="P22" s="258"/>
      <c r="Q22" s="262"/>
      <c r="R22" s="262"/>
      <c r="S22" s="262"/>
      <c r="T22" s="262"/>
      <c r="U22" s="262"/>
      <c r="V22" s="262"/>
      <c r="W22" s="261"/>
    </row>
    <row r="23" spans="1:23" ht="38.25" thickBot="1" x14ac:dyDescent="0.3">
      <c r="A23" s="222"/>
      <c r="B23" s="86" t="s">
        <v>387</v>
      </c>
      <c r="C23" s="212">
        <v>992</v>
      </c>
      <c r="D23" s="83" t="s">
        <v>122</v>
      </c>
      <c r="E23" s="83" t="s">
        <v>215</v>
      </c>
      <c r="F23" s="84" t="s">
        <v>390</v>
      </c>
      <c r="G23" s="83"/>
      <c r="H23" s="320">
        <v>756.2</v>
      </c>
      <c r="I23" s="259"/>
      <c r="J23" s="258"/>
      <c r="K23" s="258"/>
      <c r="L23" s="258"/>
      <c r="M23" s="258"/>
      <c r="N23" s="258"/>
      <c r="O23" s="258"/>
      <c r="P23" s="258"/>
    </row>
    <row r="24" spans="1:23" ht="117.75" customHeight="1" thickBot="1" x14ac:dyDescent="0.3">
      <c r="A24" s="222"/>
      <c r="B24" s="86" t="s">
        <v>163</v>
      </c>
      <c r="C24" s="212">
        <v>992</v>
      </c>
      <c r="D24" s="83" t="s">
        <v>122</v>
      </c>
      <c r="E24" s="83" t="s">
        <v>215</v>
      </c>
      <c r="F24" s="84" t="s">
        <v>390</v>
      </c>
      <c r="G24" s="83">
        <v>100</v>
      </c>
      <c r="H24" s="320">
        <v>756.2</v>
      </c>
      <c r="I24" s="259"/>
      <c r="J24" s="258"/>
      <c r="K24" s="258"/>
      <c r="L24" s="258"/>
      <c r="M24" s="258"/>
      <c r="N24" s="258"/>
      <c r="O24" s="258"/>
      <c r="P24" s="258"/>
    </row>
    <row r="25" spans="1:23" ht="123" customHeight="1" thickBot="1" x14ac:dyDescent="0.3">
      <c r="A25" s="250"/>
      <c r="B25" s="257" t="s">
        <v>389</v>
      </c>
      <c r="C25" s="256">
        <v>992</v>
      </c>
      <c r="D25" s="144" t="s">
        <v>122</v>
      </c>
      <c r="E25" s="144" t="s">
        <v>219</v>
      </c>
      <c r="F25" s="144"/>
      <c r="G25" s="144"/>
      <c r="H25" s="143">
        <f>H26+H31+H36</f>
        <v>3668.2000000000003</v>
      </c>
    </row>
    <row r="26" spans="1:23" ht="60.75" customHeight="1" thickBot="1" x14ac:dyDescent="0.3">
      <c r="A26" s="247"/>
      <c r="B26" s="86" t="s">
        <v>309</v>
      </c>
      <c r="C26" s="212">
        <v>992</v>
      </c>
      <c r="D26" s="83" t="s">
        <v>122</v>
      </c>
      <c r="E26" s="83" t="s">
        <v>219</v>
      </c>
      <c r="F26" s="84" t="s">
        <v>388</v>
      </c>
      <c r="G26" s="83"/>
      <c r="H26" s="82">
        <f>H27</f>
        <v>3659.1</v>
      </c>
    </row>
    <row r="27" spans="1:23" ht="45" customHeight="1" thickBot="1" x14ac:dyDescent="0.3">
      <c r="A27" s="247"/>
      <c r="B27" s="86" t="s">
        <v>387</v>
      </c>
      <c r="C27" s="212">
        <v>992</v>
      </c>
      <c r="D27" s="83" t="s">
        <v>122</v>
      </c>
      <c r="E27" s="83" t="s">
        <v>219</v>
      </c>
      <c r="F27" s="84" t="s">
        <v>386</v>
      </c>
      <c r="G27" s="83"/>
      <c r="H27" s="82">
        <f>H28+H29+H30</f>
        <v>3659.1</v>
      </c>
    </row>
    <row r="28" spans="1:23" ht="120.75" customHeight="1" thickBot="1" x14ac:dyDescent="0.3">
      <c r="A28" s="247"/>
      <c r="B28" s="86" t="s">
        <v>163</v>
      </c>
      <c r="C28" s="212">
        <v>992</v>
      </c>
      <c r="D28" s="83" t="s">
        <v>122</v>
      </c>
      <c r="E28" s="83" t="s">
        <v>219</v>
      </c>
      <c r="F28" s="84" t="s">
        <v>386</v>
      </c>
      <c r="G28" s="83">
        <v>100</v>
      </c>
      <c r="H28" s="82">
        <v>3265.1</v>
      </c>
    </row>
    <row r="29" spans="1:23" ht="61.5" customHeight="1" thickBot="1" x14ac:dyDescent="0.3">
      <c r="A29" s="247"/>
      <c r="B29" s="86" t="s">
        <v>123</v>
      </c>
      <c r="C29" s="212">
        <v>992</v>
      </c>
      <c r="D29" s="83" t="s">
        <v>122</v>
      </c>
      <c r="E29" s="83" t="s">
        <v>219</v>
      </c>
      <c r="F29" s="84" t="s">
        <v>386</v>
      </c>
      <c r="G29" s="83">
        <v>200</v>
      </c>
      <c r="H29" s="116">
        <v>374</v>
      </c>
    </row>
    <row r="30" spans="1:23" ht="22.5" customHeight="1" thickBot="1" x14ac:dyDescent="0.3">
      <c r="A30" s="247"/>
      <c r="B30" s="86" t="s">
        <v>360</v>
      </c>
      <c r="C30" s="212">
        <v>992</v>
      </c>
      <c r="D30" s="83" t="s">
        <v>122</v>
      </c>
      <c r="E30" s="83" t="s">
        <v>219</v>
      </c>
      <c r="F30" s="84" t="s">
        <v>386</v>
      </c>
      <c r="G30" s="83">
        <v>800</v>
      </c>
      <c r="H30" s="116">
        <v>20</v>
      </c>
    </row>
    <row r="31" spans="1:23" ht="38.25" thickBot="1" x14ac:dyDescent="0.3">
      <c r="A31" s="247"/>
      <c r="B31" s="86" t="s">
        <v>385</v>
      </c>
      <c r="C31" s="212">
        <v>992</v>
      </c>
      <c r="D31" s="83" t="s">
        <v>122</v>
      </c>
      <c r="E31" s="83" t="s">
        <v>219</v>
      </c>
      <c r="F31" s="84" t="s">
        <v>307</v>
      </c>
      <c r="G31" s="83"/>
      <c r="H31" s="82">
        <f>H33</f>
        <v>3.8</v>
      </c>
    </row>
    <row r="32" spans="1:23" ht="75.75" thickBot="1" x14ac:dyDescent="0.3">
      <c r="A32" s="247"/>
      <c r="B32" s="86" t="s">
        <v>384</v>
      </c>
      <c r="C32" s="212">
        <v>992</v>
      </c>
      <c r="D32" s="83" t="s">
        <v>122</v>
      </c>
      <c r="E32" s="83" t="s">
        <v>219</v>
      </c>
      <c r="F32" s="84" t="s">
        <v>383</v>
      </c>
      <c r="G32" s="83"/>
      <c r="H32" s="82">
        <v>3.8</v>
      </c>
    </row>
    <row r="33" spans="1:8" ht="60.75" customHeight="1" thickBot="1" x14ac:dyDescent="0.3">
      <c r="A33" s="247"/>
      <c r="B33" s="86" t="s">
        <v>123</v>
      </c>
      <c r="C33" s="212">
        <v>992</v>
      </c>
      <c r="D33" s="83" t="s">
        <v>122</v>
      </c>
      <c r="E33" s="83" t="s">
        <v>219</v>
      </c>
      <c r="F33" s="84" t="s">
        <v>383</v>
      </c>
      <c r="G33" s="83">
        <v>200</v>
      </c>
      <c r="H33" s="82">
        <v>3.8</v>
      </c>
    </row>
    <row r="34" spans="1:8" ht="45.75" customHeight="1" thickBot="1" x14ac:dyDescent="0.3">
      <c r="A34" s="247"/>
      <c r="B34" s="255" t="s">
        <v>376</v>
      </c>
      <c r="C34" s="254">
        <v>992</v>
      </c>
      <c r="D34" s="253" t="s">
        <v>122</v>
      </c>
      <c r="E34" s="253" t="s">
        <v>219</v>
      </c>
      <c r="F34" s="253" t="s">
        <v>375</v>
      </c>
      <c r="G34" s="253" t="s">
        <v>2</v>
      </c>
      <c r="H34" s="121">
        <v>5.3</v>
      </c>
    </row>
    <row r="35" spans="1:8" ht="112.5" customHeight="1" thickBot="1" x14ac:dyDescent="0.3">
      <c r="A35" s="247"/>
      <c r="B35" s="120" t="s">
        <v>374</v>
      </c>
      <c r="C35" s="252">
        <v>992</v>
      </c>
      <c r="D35" s="83" t="s">
        <v>122</v>
      </c>
      <c r="E35" s="83" t="s">
        <v>219</v>
      </c>
      <c r="F35" s="96" t="s">
        <v>372</v>
      </c>
      <c r="G35" s="83"/>
      <c r="H35" s="121">
        <v>5.3</v>
      </c>
    </row>
    <row r="36" spans="1:8" ht="19.5" thickBot="1" x14ac:dyDescent="0.3">
      <c r="A36" s="247"/>
      <c r="B36" s="86" t="s">
        <v>280</v>
      </c>
      <c r="C36" s="212">
        <v>992</v>
      </c>
      <c r="D36" s="83" t="s">
        <v>122</v>
      </c>
      <c r="E36" s="83" t="s">
        <v>219</v>
      </c>
      <c r="F36" s="96" t="s">
        <v>372</v>
      </c>
      <c r="G36" s="83">
        <v>500</v>
      </c>
      <c r="H36" s="121">
        <v>5.3</v>
      </c>
    </row>
    <row r="37" spans="1:8" ht="28.5" customHeight="1" thickBot="1" x14ac:dyDescent="0.3">
      <c r="A37" s="250"/>
      <c r="B37" s="145" t="s">
        <v>371</v>
      </c>
      <c r="C37" s="249">
        <v>992</v>
      </c>
      <c r="D37" s="144" t="s">
        <v>122</v>
      </c>
      <c r="E37" s="144">
        <v>11</v>
      </c>
      <c r="F37" s="89"/>
      <c r="G37" s="89"/>
      <c r="H37" s="88">
        <f>H40</f>
        <v>5</v>
      </c>
    </row>
    <row r="38" spans="1:8" ht="53.25" customHeight="1" thickBot="1" x14ac:dyDescent="0.3">
      <c r="A38" s="247"/>
      <c r="B38" s="86" t="s">
        <v>370</v>
      </c>
      <c r="C38" s="212">
        <v>992</v>
      </c>
      <c r="D38" s="83" t="s">
        <v>122</v>
      </c>
      <c r="E38" s="83">
        <v>11</v>
      </c>
      <c r="F38" s="84" t="s">
        <v>369</v>
      </c>
      <c r="G38" s="83"/>
      <c r="H38" s="82">
        <v>5</v>
      </c>
    </row>
    <row r="39" spans="1:8" ht="65.25" customHeight="1" thickBot="1" x14ac:dyDescent="0.3">
      <c r="A39" s="222"/>
      <c r="B39" s="120" t="s">
        <v>368</v>
      </c>
      <c r="C39" s="252">
        <v>992</v>
      </c>
      <c r="D39" s="84" t="s">
        <v>122</v>
      </c>
      <c r="E39" s="84">
        <v>11</v>
      </c>
      <c r="F39" s="84" t="s">
        <v>367</v>
      </c>
      <c r="G39" s="84"/>
      <c r="H39" s="174">
        <v>5</v>
      </c>
    </row>
    <row r="40" spans="1:8" ht="36.75" customHeight="1" thickBot="1" x14ac:dyDescent="0.3">
      <c r="A40" s="222"/>
      <c r="B40" s="86" t="s">
        <v>162</v>
      </c>
      <c r="C40" s="212">
        <v>992</v>
      </c>
      <c r="D40" s="83" t="s">
        <v>122</v>
      </c>
      <c r="E40" s="83">
        <v>11</v>
      </c>
      <c r="F40" s="84" t="s">
        <v>367</v>
      </c>
      <c r="G40" s="83">
        <v>800</v>
      </c>
      <c r="H40" s="82">
        <v>5</v>
      </c>
    </row>
    <row r="41" spans="1:8" ht="24.75" customHeight="1" thickBot="1" x14ac:dyDescent="0.3">
      <c r="A41" s="250"/>
      <c r="B41" s="145" t="s">
        <v>32</v>
      </c>
      <c r="C41" s="249">
        <v>992</v>
      </c>
      <c r="D41" s="144" t="s">
        <v>122</v>
      </c>
      <c r="E41" s="144">
        <v>13</v>
      </c>
      <c r="F41" s="144"/>
      <c r="G41" s="144"/>
      <c r="H41" s="154">
        <f>H42+H57+H70+H71+H82</f>
        <v>6110.5</v>
      </c>
    </row>
    <row r="42" spans="1:8" ht="94.5" thickBot="1" x14ac:dyDescent="0.3">
      <c r="A42" s="163"/>
      <c r="B42" s="165" t="s">
        <v>366</v>
      </c>
      <c r="C42" s="251">
        <v>992</v>
      </c>
      <c r="D42" s="164" t="s">
        <v>122</v>
      </c>
      <c r="E42" s="164" t="s">
        <v>313</v>
      </c>
      <c r="F42" s="84" t="s">
        <v>365</v>
      </c>
      <c r="G42" s="164"/>
      <c r="H42" s="122">
        <f>H45+H51+H56</f>
        <v>4010.1000000000004</v>
      </c>
    </row>
    <row r="43" spans="1:8" s="32" customFormat="1" ht="162.75" customHeight="1" thickBot="1" x14ac:dyDescent="0.3">
      <c r="A43" s="247"/>
      <c r="B43" s="120" t="s">
        <v>364</v>
      </c>
      <c r="C43" s="252">
        <v>992</v>
      </c>
      <c r="D43" s="84" t="s">
        <v>122</v>
      </c>
      <c r="E43" s="84">
        <v>13</v>
      </c>
      <c r="F43" s="84" t="s">
        <v>363</v>
      </c>
      <c r="G43" s="84"/>
      <c r="H43" s="174">
        <f>H46+H47+H48</f>
        <v>3220.1000000000004</v>
      </c>
    </row>
    <row r="44" spans="1:8" ht="161.25" customHeight="1" thickBot="1" x14ac:dyDescent="0.3">
      <c r="A44" s="247"/>
      <c r="B44" s="120" t="s">
        <v>362</v>
      </c>
      <c r="C44" s="252">
        <v>992</v>
      </c>
      <c r="D44" s="84" t="s">
        <v>122</v>
      </c>
      <c r="E44" s="84">
        <v>13</v>
      </c>
      <c r="F44" s="84" t="s">
        <v>361</v>
      </c>
      <c r="G44" s="84"/>
      <c r="H44" s="174">
        <f>H43</f>
        <v>3220.1000000000004</v>
      </c>
    </row>
    <row r="45" spans="1:8" ht="65.25" customHeight="1" thickBot="1" x14ac:dyDescent="0.3">
      <c r="A45" s="247"/>
      <c r="B45" s="120" t="s">
        <v>164</v>
      </c>
      <c r="C45" s="252">
        <v>992</v>
      </c>
      <c r="D45" s="83" t="s">
        <v>122</v>
      </c>
      <c r="E45" s="83">
        <v>13</v>
      </c>
      <c r="F45" s="84" t="s">
        <v>359</v>
      </c>
      <c r="G45" s="83"/>
      <c r="H45" s="174">
        <f>H44</f>
        <v>3220.1000000000004</v>
      </c>
    </row>
    <row r="46" spans="1:8" ht="132" thickBot="1" x14ac:dyDescent="0.3">
      <c r="A46" s="247"/>
      <c r="B46" s="86" t="s">
        <v>163</v>
      </c>
      <c r="C46" s="252">
        <v>992</v>
      </c>
      <c r="D46" s="83" t="s">
        <v>122</v>
      </c>
      <c r="E46" s="83" t="s">
        <v>313</v>
      </c>
      <c r="F46" s="84" t="s">
        <v>359</v>
      </c>
      <c r="G46" s="83" t="s">
        <v>160</v>
      </c>
      <c r="H46" s="82">
        <v>2408.4</v>
      </c>
    </row>
    <row r="47" spans="1:8" ht="63.75" customHeight="1" thickBot="1" x14ac:dyDescent="0.3">
      <c r="A47" s="247"/>
      <c r="B47" s="86" t="s">
        <v>123</v>
      </c>
      <c r="C47" s="212">
        <v>992</v>
      </c>
      <c r="D47" s="83" t="s">
        <v>122</v>
      </c>
      <c r="E47" s="83">
        <v>13</v>
      </c>
      <c r="F47" s="84" t="s">
        <v>359</v>
      </c>
      <c r="G47" s="83" t="s">
        <v>120</v>
      </c>
      <c r="H47" s="116">
        <v>791.7</v>
      </c>
    </row>
    <row r="48" spans="1:8" ht="23.25" customHeight="1" thickBot="1" x14ac:dyDescent="0.3">
      <c r="A48" s="247"/>
      <c r="B48" s="86" t="s">
        <v>360</v>
      </c>
      <c r="C48" s="212">
        <v>992</v>
      </c>
      <c r="D48" s="83" t="s">
        <v>122</v>
      </c>
      <c r="E48" s="83">
        <v>13</v>
      </c>
      <c r="F48" s="84" t="s">
        <v>359</v>
      </c>
      <c r="G48" s="83">
        <v>800</v>
      </c>
      <c r="H48" s="82">
        <v>20</v>
      </c>
    </row>
    <row r="49" spans="1:8" ht="150.75" thickBot="1" x14ac:dyDescent="0.3">
      <c r="A49" s="247"/>
      <c r="B49" s="245" t="s">
        <v>358</v>
      </c>
      <c r="C49" s="212">
        <v>992</v>
      </c>
      <c r="D49" s="83" t="s">
        <v>122</v>
      </c>
      <c r="E49" s="83" t="s">
        <v>313</v>
      </c>
      <c r="F49" s="84" t="s">
        <v>357</v>
      </c>
      <c r="G49" s="83"/>
      <c r="H49" s="82">
        <v>40</v>
      </c>
    </row>
    <row r="50" spans="1:8" ht="162" customHeight="1" thickBot="1" x14ac:dyDescent="0.3">
      <c r="A50" s="247"/>
      <c r="B50" s="153" t="s">
        <v>356</v>
      </c>
      <c r="C50" s="212">
        <v>992</v>
      </c>
      <c r="D50" s="83" t="s">
        <v>122</v>
      </c>
      <c r="E50" s="83" t="s">
        <v>313</v>
      </c>
      <c r="F50" s="84" t="s">
        <v>355</v>
      </c>
      <c r="G50" s="83"/>
      <c r="H50" s="82">
        <v>40</v>
      </c>
    </row>
    <row r="51" spans="1:8" ht="174.75" customHeight="1" thickBot="1" x14ac:dyDescent="0.3">
      <c r="A51" s="247"/>
      <c r="B51" s="153" t="s">
        <v>354</v>
      </c>
      <c r="C51" s="212">
        <v>992</v>
      </c>
      <c r="D51" s="83" t="s">
        <v>122</v>
      </c>
      <c r="E51" s="83" t="s">
        <v>313</v>
      </c>
      <c r="F51" s="84" t="s">
        <v>353</v>
      </c>
      <c r="G51" s="83"/>
      <c r="H51" s="82">
        <v>40</v>
      </c>
    </row>
    <row r="52" spans="1:8" ht="67.5" customHeight="1" thickBot="1" x14ac:dyDescent="0.3">
      <c r="A52" s="247"/>
      <c r="B52" s="86" t="s">
        <v>123</v>
      </c>
      <c r="C52" s="212">
        <v>992</v>
      </c>
      <c r="D52" s="83" t="s">
        <v>122</v>
      </c>
      <c r="E52" s="83" t="s">
        <v>313</v>
      </c>
      <c r="F52" s="84" t="s">
        <v>353</v>
      </c>
      <c r="G52" s="83" t="s">
        <v>120</v>
      </c>
      <c r="H52" s="82">
        <v>40</v>
      </c>
    </row>
    <row r="53" spans="1:8" ht="132.75" customHeight="1" thickBot="1" x14ac:dyDescent="0.3">
      <c r="A53" s="247"/>
      <c r="B53" s="153" t="s">
        <v>352</v>
      </c>
      <c r="C53" s="212">
        <v>992</v>
      </c>
      <c r="D53" s="83" t="s">
        <v>122</v>
      </c>
      <c r="E53" s="83" t="s">
        <v>313</v>
      </c>
      <c r="F53" s="84" t="s">
        <v>351</v>
      </c>
      <c r="G53" s="83"/>
      <c r="H53" s="82">
        <v>750</v>
      </c>
    </row>
    <row r="54" spans="1:8" ht="141" customHeight="1" thickBot="1" x14ac:dyDescent="0.3">
      <c r="A54" s="247"/>
      <c r="B54" s="153" t="s">
        <v>350</v>
      </c>
      <c r="C54" s="212">
        <v>992</v>
      </c>
      <c r="D54" s="83" t="s">
        <v>122</v>
      </c>
      <c r="E54" s="83" t="s">
        <v>313</v>
      </c>
      <c r="F54" s="84" t="s">
        <v>349</v>
      </c>
      <c r="G54" s="83"/>
      <c r="H54" s="82">
        <v>750</v>
      </c>
    </row>
    <row r="55" spans="1:8" ht="155.25" customHeight="1" thickBot="1" x14ac:dyDescent="0.3">
      <c r="A55" s="247"/>
      <c r="B55" s="153" t="s">
        <v>348</v>
      </c>
      <c r="C55" s="212">
        <v>992</v>
      </c>
      <c r="D55" s="83" t="s">
        <v>122</v>
      </c>
      <c r="E55" s="83" t="s">
        <v>313</v>
      </c>
      <c r="F55" s="84" t="s">
        <v>347</v>
      </c>
      <c r="G55" s="83"/>
      <c r="H55" s="82">
        <v>750</v>
      </c>
    </row>
    <row r="56" spans="1:8" ht="71.25" customHeight="1" thickBot="1" x14ac:dyDescent="0.3">
      <c r="A56" s="247"/>
      <c r="B56" s="86" t="s">
        <v>123</v>
      </c>
      <c r="C56" s="212">
        <v>992</v>
      </c>
      <c r="D56" s="83" t="s">
        <v>122</v>
      </c>
      <c r="E56" s="83" t="s">
        <v>133</v>
      </c>
      <c r="F56" s="84" t="s">
        <v>347</v>
      </c>
      <c r="G56" s="83" t="s">
        <v>120</v>
      </c>
      <c r="H56" s="82">
        <v>750</v>
      </c>
    </row>
    <row r="57" spans="1:8" ht="93.75" customHeight="1" thickBot="1" x14ac:dyDescent="0.3">
      <c r="A57" s="247"/>
      <c r="B57" s="86" t="s">
        <v>346</v>
      </c>
      <c r="C57" s="212">
        <v>992</v>
      </c>
      <c r="D57" s="83" t="s">
        <v>122</v>
      </c>
      <c r="E57" s="83">
        <v>13</v>
      </c>
      <c r="F57" s="84" t="s">
        <v>345</v>
      </c>
      <c r="G57" s="83"/>
      <c r="H57" s="82">
        <v>75</v>
      </c>
    </row>
    <row r="58" spans="1:8" ht="153.75" customHeight="1" thickBot="1" x14ac:dyDescent="0.3">
      <c r="A58" s="247"/>
      <c r="B58" s="86" t="s">
        <v>344</v>
      </c>
      <c r="C58" s="212">
        <v>992</v>
      </c>
      <c r="D58" s="83" t="s">
        <v>122</v>
      </c>
      <c r="E58" s="83">
        <v>13</v>
      </c>
      <c r="F58" s="84" t="s">
        <v>343</v>
      </c>
      <c r="G58" s="83"/>
      <c r="H58" s="82">
        <v>60</v>
      </c>
    </row>
    <row r="59" spans="1:8" ht="157.5" customHeight="1" thickBot="1" x14ac:dyDescent="0.3">
      <c r="A59" s="247"/>
      <c r="B59" s="86" t="s">
        <v>342</v>
      </c>
      <c r="C59" s="212">
        <v>992</v>
      </c>
      <c r="D59" s="83" t="s">
        <v>122</v>
      </c>
      <c r="E59" s="83" t="s">
        <v>313</v>
      </c>
      <c r="F59" s="84" t="s">
        <v>341</v>
      </c>
      <c r="G59" s="83"/>
      <c r="H59" s="82">
        <v>60</v>
      </c>
    </row>
    <row r="60" spans="1:8" ht="169.5" thickBot="1" x14ac:dyDescent="0.3">
      <c r="A60" s="247"/>
      <c r="B60" s="86" t="s">
        <v>340</v>
      </c>
      <c r="C60" s="212">
        <v>992</v>
      </c>
      <c r="D60" s="83" t="s">
        <v>122</v>
      </c>
      <c r="E60" s="83" t="s">
        <v>313</v>
      </c>
      <c r="F60" s="84" t="s">
        <v>339</v>
      </c>
      <c r="G60" s="83"/>
      <c r="H60" s="82">
        <v>60</v>
      </c>
    </row>
    <row r="61" spans="1:8" ht="62.25" customHeight="1" thickBot="1" x14ac:dyDescent="0.3">
      <c r="A61" s="247"/>
      <c r="B61" s="86" t="s">
        <v>123</v>
      </c>
      <c r="C61" s="212">
        <v>992</v>
      </c>
      <c r="D61" s="83" t="s">
        <v>122</v>
      </c>
      <c r="E61" s="83">
        <v>13</v>
      </c>
      <c r="F61" s="84" t="s">
        <v>339</v>
      </c>
      <c r="G61" s="83" t="s">
        <v>120</v>
      </c>
      <c r="H61" s="82">
        <v>60</v>
      </c>
    </row>
    <row r="62" spans="1:8" ht="125.25" customHeight="1" thickBot="1" x14ac:dyDescent="0.3">
      <c r="A62" s="247"/>
      <c r="B62" s="153" t="s">
        <v>338</v>
      </c>
      <c r="C62" s="212">
        <v>992</v>
      </c>
      <c r="D62" s="83" t="s">
        <v>122</v>
      </c>
      <c r="E62" s="83" t="s">
        <v>313</v>
      </c>
      <c r="F62" s="84" t="s">
        <v>337</v>
      </c>
      <c r="G62" s="83"/>
      <c r="H62" s="82">
        <v>15</v>
      </c>
    </row>
    <row r="63" spans="1:8" ht="150.75" thickBot="1" x14ac:dyDescent="0.3">
      <c r="A63" s="247"/>
      <c r="B63" s="153" t="s">
        <v>336</v>
      </c>
      <c r="C63" s="212">
        <v>992</v>
      </c>
      <c r="D63" s="83" t="s">
        <v>122</v>
      </c>
      <c r="E63" s="83" t="s">
        <v>313</v>
      </c>
      <c r="F63" s="84" t="s">
        <v>335</v>
      </c>
      <c r="G63" s="83"/>
      <c r="H63" s="82">
        <v>15</v>
      </c>
    </row>
    <row r="64" spans="1:8" ht="160.5" customHeight="1" thickBot="1" x14ac:dyDescent="0.3">
      <c r="A64" s="247"/>
      <c r="B64" s="153" t="s">
        <v>334</v>
      </c>
      <c r="C64" s="212">
        <v>992</v>
      </c>
      <c r="D64" s="83" t="s">
        <v>122</v>
      </c>
      <c r="E64" s="83" t="s">
        <v>313</v>
      </c>
      <c r="F64" s="84" t="s">
        <v>333</v>
      </c>
      <c r="G64" s="83"/>
      <c r="H64" s="82">
        <v>15</v>
      </c>
    </row>
    <row r="65" spans="1:8" ht="64.5" customHeight="1" thickBot="1" x14ac:dyDescent="0.3">
      <c r="A65" s="247"/>
      <c r="B65" s="86" t="s">
        <v>123</v>
      </c>
      <c r="C65" s="212">
        <v>992</v>
      </c>
      <c r="D65" s="83" t="s">
        <v>122</v>
      </c>
      <c r="E65" s="83" t="s">
        <v>313</v>
      </c>
      <c r="F65" s="84" t="s">
        <v>333</v>
      </c>
      <c r="G65" s="83" t="s">
        <v>120</v>
      </c>
      <c r="H65" s="82">
        <v>15</v>
      </c>
    </row>
    <row r="66" spans="1:8" ht="82.5" customHeight="1" thickBot="1" x14ac:dyDescent="0.3">
      <c r="A66" s="247"/>
      <c r="B66" s="86" t="s">
        <v>332</v>
      </c>
      <c r="C66" s="212">
        <v>992</v>
      </c>
      <c r="D66" s="83" t="s">
        <v>122</v>
      </c>
      <c r="E66" s="83">
        <v>13</v>
      </c>
      <c r="F66" s="84" t="s">
        <v>331</v>
      </c>
      <c r="G66" s="83"/>
      <c r="H66" s="116">
        <v>30</v>
      </c>
    </row>
    <row r="67" spans="1:8" ht="136.5" customHeight="1" thickBot="1" x14ac:dyDescent="0.3">
      <c r="A67" s="247"/>
      <c r="B67" s="86" t="s">
        <v>330</v>
      </c>
      <c r="C67" s="212">
        <v>992</v>
      </c>
      <c r="D67" s="83" t="s">
        <v>122</v>
      </c>
      <c r="E67" s="83" t="s">
        <v>313</v>
      </c>
      <c r="F67" s="84" t="s">
        <v>329</v>
      </c>
      <c r="G67" s="83"/>
      <c r="H67" s="116">
        <v>30</v>
      </c>
    </row>
    <row r="68" spans="1:8" ht="149.25" customHeight="1" thickBot="1" x14ac:dyDescent="0.3">
      <c r="A68" s="247"/>
      <c r="B68" s="86" t="s">
        <v>407</v>
      </c>
      <c r="C68" s="212">
        <v>992</v>
      </c>
      <c r="D68" s="83" t="s">
        <v>122</v>
      </c>
      <c r="E68" s="83" t="s">
        <v>313</v>
      </c>
      <c r="F68" s="84" t="s">
        <v>327</v>
      </c>
      <c r="G68" s="83"/>
      <c r="H68" s="116">
        <v>30</v>
      </c>
    </row>
    <row r="69" spans="1:8" ht="150.75" thickBot="1" x14ac:dyDescent="0.3">
      <c r="A69" s="247"/>
      <c r="B69" s="86" t="s">
        <v>406</v>
      </c>
      <c r="C69" s="212">
        <v>992</v>
      </c>
      <c r="D69" s="83" t="s">
        <v>122</v>
      </c>
      <c r="E69" s="83" t="s">
        <v>313</v>
      </c>
      <c r="F69" s="84" t="s">
        <v>325</v>
      </c>
      <c r="G69" s="83"/>
      <c r="H69" s="116">
        <v>30</v>
      </c>
    </row>
    <row r="70" spans="1:8" ht="57" thickBot="1" x14ac:dyDescent="0.3">
      <c r="A70" s="247"/>
      <c r="B70" s="86" t="s">
        <v>123</v>
      </c>
      <c r="C70" s="212">
        <v>992</v>
      </c>
      <c r="D70" s="83" t="s">
        <v>122</v>
      </c>
      <c r="E70" s="83" t="s">
        <v>313</v>
      </c>
      <c r="F70" s="84" t="s">
        <v>325</v>
      </c>
      <c r="G70" s="83" t="s">
        <v>120</v>
      </c>
      <c r="H70" s="116">
        <v>30</v>
      </c>
    </row>
    <row r="71" spans="1:8" ht="94.5" thickBot="1" x14ac:dyDescent="0.3">
      <c r="A71" s="247"/>
      <c r="B71" s="86" t="s">
        <v>324</v>
      </c>
      <c r="C71" s="212">
        <v>992</v>
      </c>
      <c r="D71" s="83" t="s">
        <v>122</v>
      </c>
      <c r="E71" s="83">
        <v>13</v>
      </c>
      <c r="F71" s="84" t="s">
        <v>323</v>
      </c>
      <c r="G71" s="83"/>
      <c r="H71" s="82">
        <f>H72+H76</f>
        <v>1112</v>
      </c>
    </row>
    <row r="72" spans="1:8" ht="169.5" thickBot="1" x14ac:dyDescent="0.3">
      <c r="A72" s="247"/>
      <c r="B72" s="86" t="s">
        <v>322</v>
      </c>
      <c r="C72" s="212">
        <v>992</v>
      </c>
      <c r="D72" s="83" t="s">
        <v>122</v>
      </c>
      <c r="E72" s="83">
        <v>13</v>
      </c>
      <c r="F72" s="84" t="s">
        <v>321</v>
      </c>
      <c r="G72" s="83"/>
      <c r="H72" s="82">
        <v>500</v>
      </c>
    </row>
    <row r="73" spans="1:8" ht="173.25" customHeight="1" thickBot="1" x14ac:dyDescent="0.3">
      <c r="A73" s="247"/>
      <c r="B73" s="86" t="s">
        <v>320</v>
      </c>
      <c r="C73" s="212">
        <v>992</v>
      </c>
      <c r="D73" s="83" t="s">
        <v>122</v>
      </c>
      <c r="E73" s="83" t="s">
        <v>313</v>
      </c>
      <c r="F73" s="84" t="s">
        <v>319</v>
      </c>
      <c r="G73" s="83"/>
      <c r="H73" s="82">
        <v>500</v>
      </c>
    </row>
    <row r="74" spans="1:8" ht="196.5" customHeight="1" thickBot="1" x14ac:dyDescent="0.3">
      <c r="A74" s="247"/>
      <c r="B74" s="86" t="s">
        <v>318</v>
      </c>
      <c r="C74" s="212">
        <v>992</v>
      </c>
      <c r="D74" s="83" t="s">
        <v>122</v>
      </c>
      <c r="E74" s="83" t="s">
        <v>313</v>
      </c>
      <c r="F74" s="84" t="s">
        <v>317</v>
      </c>
      <c r="G74" s="83"/>
      <c r="H74" s="82">
        <v>500</v>
      </c>
    </row>
    <row r="75" spans="1:8" ht="67.5" customHeight="1" thickBot="1" x14ac:dyDescent="0.3">
      <c r="A75" s="247"/>
      <c r="B75" s="86" t="s">
        <v>123</v>
      </c>
      <c r="C75" s="212">
        <v>992</v>
      </c>
      <c r="D75" s="83" t="s">
        <v>122</v>
      </c>
      <c r="E75" s="83">
        <v>13</v>
      </c>
      <c r="F75" s="84" t="s">
        <v>317</v>
      </c>
      <c r="G75" s="83" t="s">
        <v>120</v>
      </c>
      <c r="H75" s="82">
        <v>500</v>
      </c>
    </row>
    <row r="76" spans="1:8" ht="168" customHeight="1" thickBot="1" x14ac:dyDescent="0.3">
      <c r="A76" s="247"/>
      <c r="B76" s="86" t="s">
        <v>316</v>
      </c>
      <c r="C76" s="212">
        <v>992</v>
      </c>
      <c r="D76" s="83" t="s">
        <v>122</v>
      </c>
      <c r="E76" s="83">
        <v>13</v>
      </c>
      <c r="F76" s="84" t="s">
        <v>315</v>
      </c>
      <c r="G76" s="83"/>
      <c r="H76" s="82">
        <v>612</v>
      </c>
    </row>
    <row r="77" spans="1:8" ht="188.25" thickBot="1" x14ac:dyDescent="0.3">
      <c r="A77" s="247"/>
      <c r="B77" s="86" t="s">
        <v>314</v>
      </c>
      <c r="C77" s="212">
        <v>992</v>
      </c>
      <c r="D77" s="83" t="s">
        <v>122</v>
      </c>
      <c r="E77" s="83">
        <v>13</v>
      </c>
      <c r="F77" s="84" t="s">
        <v>312</v>
      </c>
      <c r="G77" s="83"/>
      <c r="H77" s="82">
        <v>612</v>
      </c>
    </row>
    <row r="78" spans="1:8" ht="188.25" thickBot="1" x14ac:dyDescent="0.3">
      <c r="A78" s="247"/>
      <c r="B78" s="86" t="s">
        <v>311</v>
      </c>
      <c r="C78" s="212">
        <v>992</v>
      </c>
      <c r="D78" s="83" t="s">
        <v>122</v>
      </c>
      <c r="E78" s="83" t="s">
        <v>313</v>
      </c>
      <c r="F78" s="84" t="s">
        <v>310</v>
      </c>
      <c r="G78" s="83"/>
      <c r="H78" s="82">
        <v>612</v>
      </c>
    </row>
    <row r="79" spans="1:8" ht="65.25" customHeight="1" thickBot="1" x14ac:dyDescent="0.3">
      <c r="A79" s="247"/>
      <c r="B79" s="109" t="s">
        <v>123</v>
      </c>
      <c r="C79" s="212">
        <v>992</v>
      </c>
      <c r="D79" s="83" t="s">
        <v>122</v>
      </c>
      <c r="E79" s="83">
        <v>13</v>
      </c>
      <c r="F79" s="84" t="s">
        <v>310</v>
      </c>
      <c r="G79" s="83" t="s">
        <v>120</v>
      </c>
      <c r="H79" s="82">
        <v>612</v>
      </c>
    </row>
    <row r="80" spans="1:8" ht="63" customHeight="1" thickBot="1" x14ac:dyDescent="0.3">
      <c r="A80" s="286"/>
      <c r="B80" s="85" t="s">
        <v>309</v>
      </c>
      <c r="C80" s="212">
        <v>992</v>
      </c>
      <c r="D80" s="83" t="s">
        <v>122</v>
      </c>
      <c r="E80" s="83" t="s">
        <v>313</v>
      </c>
      <c r="F80" s="84" t="s">
        <v>388</v>
      </c>
      <c r="G80" s="83"/>
      <c r="H80" s="82">
        <v>883.4</v>
      </c>
    </row>
    <row r="81" spans="1:8" ht="63.75" customHeight="1" thickBot="1" x14ac:dyDescent="0.3">
      <c r="A81" s="247"/>
      <c r="B81" s="5" t="s">
        <v>461</v>
      </c>
      <c r="C81" s="212">
        <v>992</v>
      </c>
      <c r="D81" s="83" t="s">
        <v>122</v>
      </c>
      <c r="E81" s="83" t="s">
        <v>313</v>
      </c>
      <c r="F81" s="84" t="s">
        <v>462</v>
      </c>
      <c r="G81" s="83"/>
      <c r="H81" s="82">
        <v>883.4</v>
      </c>
    </row>
    <row r="82" spans="1:8" ht="27" customHeight="1" thickBot="1" x14ac:dyDescent="0.3">
      <c r="A82" s="247"/>
      <c r="B82" s="288" t="s">
        <v>360</v>
      </c>
      <c r="C82" s="212">
        <v>992</v>
      </c>
      <c r="D82" s="83" t="s">
        <v>122</v>
      </c>
      <c r="E82" s="83" t="s">
        <v>313</v>
      </c>
      <c r="F82" s="84" t="s">
        <v>462</v>
      </c>
      <c r="G82" s="83" t="s">
        <v>436</v>
      </c>
      <c r="H82" s="82">
        <v>883.4</v>
      </c>
    </row>
    <row r="83" spans="1:8" ht="53.25" customHeight="1" thickBot="1" x14ac:dyDescent="0.3">
      <c r="A83" s="156" t="s">
        <v>33</v>
      </c>
      <c r="B83" s="145" t="s">
        <v>34</v>
      </c>
      <c r="C83" s="249">
        <v>992</v>
      </c>
      <c r="D83" s="144" t="s">
        <v>215</v>
      </c>
      <c r="E83" s="144"/>
      <c r="F83" s="144"/>
      <c r="G83" s="144"/>
      <c r="H83" s="143">
        <v>221.7</v>
      </c>
    </row>
    <row r="84" spans="1:8" ht="38.25" thickBot="1" x14ac:dyDescent="0.3">
      <c r="A84" s="247"/>
      <c r="B84" s="86" t="s">
        <v>35</v>
      </c>
      <c r="C84" s="212">
        <v>992</v>
      </c>
      <c r="D84" s="83" t="s">
        <v>215</v>
      </c>
      <c r="E84" s="83" t="s">
        <v>133</v>
      </c>
      <c r="F84" s="113"/>
      <c r="G84" s="112"/>
      <c r="H84" s="82">
        <v>221.7</v>
      </c>
    </row>
    <row r="85" spans="1:8" ht="72.75" customHeight="1" thickBot="1" x14ac:dyDescent="0.3">
      <c r="A85" s="247"/>
      <c r="B85" s="86" t="s">
        <v>309</v>
      </c>
      <c r="C85" s="212">
        <v>992</v>
      </c>
      <c r="D85" s="83" t="s">
        <v>215</v>
      </c>
      <c r="E85" s="83" t="s">
        <v>133</v>
      </c>
      <c r="F85" s="84" t="s">
        <v>307</v>
      </c>
      <c r="G85" s="83"/>
      <c r="H85" s="82">
        <v>221.7</v>
      </c>
    </row>
    <row r="86" spans="1:8" ht="48" customHeight="1" thickBot="1" x14ac:dyDescent="0.3">
      <c r="A86" s="247"/>
      <c r="B86" s="86" t="s">
        <v>308</v>
      </c>
      <c r="C86" s="212">
        <v>992</v>
      </c>
      <c r="D86" s="83" t="s">
        <v>215</v>
      </c>
      <c r="E86" s="83" t="s">
        <v>133</v>
      </c>
      <c r="F86" s="84" t="s">
        <v>307</v>
      </c>
      <c r="G86" s="83"/>
      <c r="H86" s="82">
        <v>221.7</v>
      </c>
    </row>
    <row r="87" spans="1:8" ht="62.25" customHeight="1" thickBot="1" x14ac:dyDescent="0.3">
      <c r="A87" s="247"/>
      <c r="B87" s="86" t="s">
        <v>306</v>
      </c>
      <c r="C87" s="212">
        <v>992</v>
      </c>
      <c r="D87" s="83" t="s">
        <v>215</v>
      </c>
      <c r="E87" s="83" t="s">
        <v>133</v>
      </c>
      <c r="F87" s="84" t="s">
        <v>305</v>
      </c>
      <c r="G87" s="83"/>
      <c r="H87" s="82">
        <v>221.7</v>
      </c>
    </row>
    <row r="88" spans="1:8" ht="132" thickBot="1" x14ac:dyDescent="0.3">
      <c r="A88" s="247"/>
      <c r="B88" s="86" t="s">
        <v>163</v>
      </c>
      <c r="C88" s="212">
        <v>992</v>
      </c>
      <c r="D88" s="83" t="s">
        <v>215</v>
      </c>
      <c r="E88" s="83" t="s">
        <v>133</v>
      </c>
      <c r="F88" s="84" t="s">
        <v>305</v>
      </c>
      <c r="G88" s="83" t="s">
        <v>160</v>
      </c>
      <c r="H88" s="82">
        <v>221.7</v>
      </c>
    </row>
    <row r="89" spans="1:8" ht="38.25" thickBot="1" x14ac:dyDescent="0.3">
      <c r="A89" s="296" t="s">
        <v>36</v>
      </c>
      <c r="B89" s="159" t="s">
        <v>37</v>
      </c>
      <c r="C89" s="200">
        <v>992</v>
      </c>
      <c r="D89" s="112" t="s">
        <v>133</v>
      </c>
      <c r="E89" s="112"/>
      <c r="F89" s="113"/>
      <c r="G89" s="112"/>
      <c r="H89" s="111">
        <v>3206.8</v>
      </c>
    </row>
    <row r="90" spans="1:8" ht="84.75" customHeight="1" thickBot="1" x14ac:dyDescent="0.3">
      <c r="A90" s="250"/>
      <c r="B90" s="145" t="s">
        <v>304</v>
      </c>
      <c r="C90" s="249">
        <v>992</v>
      </c>
      <c r="D90" s="144" t="s">
        <v>133</v>
      </c>
      <c r="E90" s="144" t="s">
        <v>227</v>
      </c>
      <c r="F90" s="144"/>
      <c r="G90" s="144"/>
      <c r="H90" s="143">
        <v>3091.8</v>
      </c>
    </row>
    <row r="91" spans="1:8" ht="113.25" thickBot="1" x14ac:dyDescent="0.3">
      <c r="A91" s="395"/>
      <c r="B91" s="159" t="s">
        <v>303</v>
      </c>
      <c r="C91" s="200">
        <v>992</v>
      </c>
      <c r="D91" s="112" t="s">
        <v>133</v>
      </c>
      <c r="E91" s="112" t="s">
        <v>227</v>
      </c>
      <c r="F91" s="113" t="s">
        <v>302</v>
      </c>
      <c r="G91" s="112"/>
      <c r="H91" s="111">
        <f>H92+H96+H101+H104+H109+H110</f>
        <v>2045.2999999999997</v>
      </c>
    </row>
    <row r="92" spans="1:8" ht="205.5" customHeight="1" thickBot="1" x14ac:dyDescent="0.3">
      <c r="A92" s="157"/>
      <c r="B92" s="165" t="s">
        <v>301</v>
      </c>
      <c r="C92" s="212">
        <v>992</v>
      </c>
      <c r="D92" s="83" t="s">
        <v>133</v>
      </c>
      <c r="E92" s="83" t="s">
        <v>227</v>
      </c>
      <c r="F92" s="84" t="s">
        <v>300</v>
      </c>
      <c r="G92" s="83"/>
      <c r="H92" s="82">
        <v>76.2</v>
      </c>
    </row>
    <row r="93" spans="1:8" ht="210.75" customHeight="1" thickBot="1" x14ac:dyDescent="0.3">
      <c r="A93" s="296"/>
      <c r="B93" s="86" t="s">
        <v>299</v>
      </c>
      <c r="C93" s="212">
        <v>992</v>
      </c>
      <c r="D93" s="83" t="s">
        <v>133</v>
      </c>
      <c r="E93" s="83" t="s">
        <v>227</v>
      </c>
      <c r="F93" s="84" t="s">
        <v>297</v>
      </c>
      <c r="G93" s="117"/>
      <c r="H93" s="82">
        <v>76.2</v>
      </c>
    </row>
    <row r="94" spans="1:8" ht="225.75" thickBot="1" x14ac:dyDescent="0.3">
      <c r="A94" s="247"/>
      <c r="B94" s="86" t="s">
        <v>296</v>
      </c>
      <c r="C94" s="212">
        <v>992</v>
      </c>
      <c r="D94" s="83" t="s">
        <v>133</v>
      </c>
      <c r="E94" s="83" t="s">
        <v>227</v>
      </c>
      <c r="F94" s="96" t="s">
        <v>295</v>
      </c>
      <c r="G94" s="117"/>
      <c r="H94" s="82">
        <v>76.2</v>
      </c>
    </row>
    <row r="95" spans="1:8" ht="36.75" customHeight="1" thickBot="1" x14ac:dyDescent="0.3">
      <c r="A95" s="247"/>
      <c r="B95" s="86" t="s">
        <v>280</v>
      </c>
      <c r="C95" s="212">
        <v>992</v>
      </c>
      <c r="D95" s="83" t="s">
        <v>288</v>
      </c>
      <c r="E95" s="83" t="s">
        <v>227</v>
      </c>
      <c r="F95" s="96" t="s">
        <v>295</v>
      </c>
      <c r="G95" s="117" t="s">
        <v>278</v>
      </c>
      <c r="H95" s="82">
        <v>76.2</v>
      </c>
    </row>
    <row r="96" spans="1:8" ht="178.5" customHeight="1" thickBot="1" x14ac:dyDescent="0.3">
      <c r="A96" s="247"/>
      <c r="B96" s="86" t="s">
        <v>294</v>
      </c>
      <c r="C96" s="212">
        <v>992</v>
      </c>
      <c r="D96" s="83" t="s">
        <v>289</v>
      </c>
      <c r="E96" s="83" t="s">
        <v>227</v>
      </c>
      <c r="F96" s="84" t="s">
        <v>293</v>
      </c>
      <c r="G96" s="83"/>
      <c r="H96" s="82">
        <v>155.80000000000001</v>
      </c>
    </row>
    <row r="97" spans="1:8" ht="207" thickBot="1" x14ac:dyDescent="0.3">
      <c r="A97" s="247"/>
      <c r="B97" s="86" t="s">
        <v>292</v>
      </c>
      <c r="C97" s="212">
        <v>992</v>
      </c>
      <c r="D97" s="83" t="s">
        <v>289</v>
      </c>
      <c r="E97" s="83" t="s">
        <v>227</v>
      </c>
      <c r="F97" s="84" t="s">
        <v>291</v>
      </c>
      <c r="G97" s="83"/>
      <c r="H97" s="82">
        <v>155.80000000000001</v>
      </c>
    </row>
    <row r="98" spans="1:8" ht="207" thickBot="1" x14ac:dyDescent="0.3">
      <c r="A98" s="296"/>
      <c r="B98" s="86" t="s">
        <v>290</v>
      </c>
      <c r="C98" s="212">
        <v>992</v>
      </c>
      <c r="D98" s="83" t="s">
        <v>133</v>
      </c>
      <c r="E98" s="83" t="s">
        <v>227</v>
      </c>
      <c r="F98" s="96" t="s">
        <v>287</v>
      </c>
      <c r="G98" s="83"/>
      <c r="H98" s="82">
        <v>155.80000000000001</v>
      </c>
    </row>
    <row r="99" spans="1:8" ht="19.5" thickBot="1" x14ac:dyDescent="0.3">
      <c r="A99" s="157"/>
      <c r="B99" s="86" t="s">
        <v>280</v>
      </c>
      <c r="C99" s="212">
        <v>992</v>
      </c>
      <c r="D99" s="83" t="s">
        <v>288</v>
      </c>
      <c r="E99" s="83" t="s">
        <v>227</v>
      </c>
      <c r="F99" s="96" t="s">
        <v>287</v>
      </c>
      <c r="G99" s="83" t="s">
        <v>278</v>
      </c>
      <c r="H99" s="82">
        <v>155.80000000000001</v>
      </c>
    </row>
    <row r="100" spans="1:8" ht="207" thickBot="1" x14ac:dyDescent="0.3">
      <c r="A100" s="296"/>
      <c r="B100" s="86" t="s">
        <v>286</v>
      </c>
      <c r="C100" s="212">
        <v>992</v>
      </c>
      <c r="D100" s="83" t="s">
        <v>133</v>
      </c>
      <c r="E100" s="83" t="s">
        <v>227</v>
      </c>
      <c r="F100" s="84" t="s">
        <v>285</v>
      </c>
      <c r="G100" s="83"/>
      <c r="H100" s="82">
        <v>187.8</v>
      </c>
    </row>
    <row r="101" spans="1:8" ht="214.5" customHeight="1" thickBot="1" x14ac:dyDescent="0.3">
      <c r="A101" s="296"/>
      <c r="B101" s="86" t="s">
        <v>284</v>
      </c>
      <c r="C101" s="212">
        <v>992</v>
      </c>
      <c r="D101" s="83" t="s">
        <v>133</v>
      </c>
      <c r="E101" s="83" t="s">
        <v>227</v>
      </c>
      <c r="F101" s="84" t="s">
        <v>283</v>
      </c>
      <c r="G101" s="83"/>
      <c r="H101" s="82">
        <v>187.8</v>
      </c>
    </row>
    <row r="102" spans="1:8" ht="230.25" customHeight="1" thickBot="1" x14ac:dyDescent="0.3">
      <c r="A102" s="296"/>
      <c r="B102" s="86" t="s">
        <v>282</v>
      </c>
      <c r="C102" s="212">
        <v>992</v>
      </c>
      <c r="D102" s="83" t="s">
        <v>133</v>
      </c>
      <c r="E102" s="83" t="s">
        <v>227</v>
      </c>
      <c r="F102" s="96" t="s">
        <v>279</v>
      </c>
      <c r="G102" s="83"/>
      <c r="H102" s="82">
        <v>187.8</v>
      </c>
    </row>
    <row r="103" spans="1:8" ht="30" customHeight="1" thickBot="1" x14ac:dyDescent="0.3">
      <c r="A103" s="296"/>
      <c r="B103" s="86" t="s">
        <v>280</v>
      </c>
      <c r="C103" s="212">
        <v>992</v>
      </c>
      <c r="D103" s="83" t="s">
        <v>133</v>
      </c>
      <c r="E103" s="83" t="s">
        <v>227</v>
      </c>
      <c r="F103" s="96" t="s">
        <v>279</v>
      </c>
      <c r="G103" s="83" t="s">
        <v>278</v>
      </c>
      <c r="H103" s="82">
        <v>187.8</v>
      </c>
    </row>
    <row r="104" spans="1:8" ht="161.25" customHeight="1" thickBot="1" x14ac:dyDescent="0.3">
      <c r="A104" s="319"/>
      <c r="B104" s="86" t="s">
        <v>277</v>
      </c>
      <c r="C104" s="212">
        <v>992</v>
      </c>
      <c r="D104" s="83" t="s">
        <v>133</v>
      </c>
      <c r="E104" s="83" t="s">
        <v>227</v>
      </c>
      <c r="F104" s="84" t="s">
        <v>276</v>
      </c>
      <c r="G104" s="83"/>
      <c r="H104" s="82">
        <v>170</v>
      </c>
    </row>
    <row r="105" spans="1:8" ht="177" customHeight="1" thickBot="1" x14ac:dyDescent="0.3">
      <c r="A105" s="247"/>
      <c r="B105" s="86" t="s">
        <v>275</v>
      </c>
      <c r="C105" s="212">
        <v>992</v>
      </c>
      <c r="D105" s="83" t="s">
        <v>133</v>
      </c>
      <c r="E105" s="83" t="s">
        <v>227</v>
      </c>
      <c r="F105" s="84" t="s">
        <v>274</v>
      </c>
      <c r="G105" s="83"/>
      <c r="H105" s="82">
        <v>170</v>
      </c>
    </row>
    <row r="106" spans="1:8" ht="175.5" customHeight="1" thickBot="1" x14ac:dyDescent="0.3">
      <c r="A106" s="247"/>
      <c r="B106" s="86" t="s">
        <v>272</v>
      </c>
      <c r="C106" s="212">
        <v>992</v>
      </c>
      <c r="D106" s="83" t="s">
        <v>133</v>
      </c>
      <c r="E106" s="83" t="s">
        <v>227</v>
      </c>
      <c r="F106" s="84" t="s">
        <v>273</v>
      </c>
      <c r="G106" s="83"/>
      <c r="H106" s="82">
        <v>170</v>
      </c>
    </row>
    <row r="107" spans="1:8" ht="67.5" customHeight="1" thickBot="1" x14ac:dyDescent="0.3">
      <c r="A107" s="247"/>
      <c r="B107" s="86" t="s">
        <v>123</v>
      </c>
      <c r="C107" s="212">
        <v>992</v>
      </c>
      <c r="D107" s="83" t="s">
        <v>133</v>
      </c>
      <c r="E107" s="83" t="s">
        <v>227</v>
      </c>
      <c r="F107" s="84" t="s">
        <v>273</v>
      </c>
      <c r="G107" s="83" t="s">
        <v>120</v>
      </c>
      <c r="H107" s="82">
        <v>170</v>
      </c>
    </row>
    <row r="108" spans="1:8" ht="179.25" customHeight="1" thickBot="1" x14ac:dyDescent="0.3">
      <c r="A108" s="247"/>
      <c r="B108" s="86" t="s">
        <v>272</v>
      </c>
      <c r="C108" s="212">
        <v>992</v>
      </c>
      <c r="D108" s="83" t="s">
        <v>133</v>
      </c>
      <c r="E108" s="83" t="s">
        <v>227</v>
      </c>
      <c r="F108" s="84" t="s">
        <v>496</v>
      </c>
      <c r="G108" s="83"/>
      <c r="H108" s="82">
        <v>506.9</v>
      </c>
    </row>
    <row r="109" spans="1:8" ht="179.25" customHeight="1" x14ac:dyDescent="0.25">
      <c r="A109" s="382"/>
      <c r="B109" s="417" t="s">
        <v>123</v>
      </c>
      <c r="C109" s="418">
        <v>992</v>
      </c>
      <c r="D109" s="419" t="s">
        <v>133</v>
      </c>
      <c r="E109" s="419" t="s">
        <v>227</v>
      </c>
      <c r="F109" s="420" t="s">
        <v>496</v>
      </c>
      <c r="G109" s="419" t="s">
        <v>120</v>
      </c>
      <c r="H109" s="421">
        <v>506.9</v>
      </c>
    </row>
    <row r="110" spans="1:8" ht="77.25" customHeight="1" thickBot="1" x14ac:dyDescent="0.3">
      <c r="A110" s="403"/>
      <c r="B110" s="86" t="s">
        <v>534</v>
      </c>
      <c r="C110" s="414">
        <v>992</v>
      </c>
      <c r="D110" s="83" t="s">
        <v>133</v>
      </c>
      <c r="E110" s="83" t="s">
        <v>227</v>
      </c>
      <c r="F110" s="84" t="s">
        <v>531</v>
      </c>
      <c r="G110" s="415"/>
      <c r="H110" s="416">
        <v>948.6</v>
      </c>
    </row>
    <row r="111" spans="1:8" ht="129" customHeight="1" thickBot="1" x14ac:dyDescent="0.3">
      <c r="A111" s="403"/>
      <c r="B111" s="86" t="s">
        <v>535</v>
      </c>
      <c r="C111" s="404">
        <v>992</v>
      </c>
      <c r="D111" s="83" t="s">
        <v>133</v>
      </c>
      <c r="E111" s="83" t="s">
        <v>227</v>
      </c>
      <c r="F111" s="84" t="s">
        <v>532</v>
      </c>
      <c r="G111" s="97"/>
      <c r="H111" s="91">
        <v>948.6</v>
      </c>
    </row>
    <row r="112" spans="1:8" ht="76.5" customHeight="1" thickBot="1" x14ac:dyDescent="0.3">
      <c r="A112" s="403"/>
      <c r="B112" s="86" t="s">
        <v>537</v>
      </c>
      <c r="C112" s="404">
        <v>992</v>
      </c>
      <c r="D112" s="83" t="s">
        <v>133</v>
      </c>
      <c r="E112" s="83" t="s">
        <v>227</v>
      </c>
      <c r="F112" s="84" t="s">
        <v>533</v>
      </c>
      <c r="G112" s="97"/>
      <c r="H112" s="91">
        <v>948.6</v>
      </c>
    </row>
    <row r="113" spans="1:9" ht="72.75" customHeight="1" thickBot="1" x14ac:dyDescent="0.3">
      <c r="A113" s="403"/>
      <c r="B113" s="86" t="s">
        <v>123</v>
      </c>
      <c r="C113" s="404">
        <v>992</v>
      </c>
      <c r="D113" s="83" t="s">
        <v>133</v>
      </c>
      <c r="E113" s="83" t="s">
        <v>227</v>
      </c>
      <c r="F113" s="84" t="s">
        <v>533</v>
      </c>
      <c r="G113" s="97" t="s">
        <v>120</v>
      </c>
      <c r="H113" s="91">
        <v>948.6</v>
      </c>
    </row>
    <row r="114" spans="1:9" ht="51" customHeight="1" x14ac:dyDescent="0.25">
      <c r="A114" s="383"/>
      <c r="B114" s="85" t="s">
        <v>514</v>
      </c>
      <c r="C114" s="383">
        <v>992</v>
      </c>
      <c r="D114" s="93" t="s">
        <v>133</v>
      </c>
      <c r="E114" s="93" t="s">
        <v>227</v>
      </c>
      <c r="F114" s="141" t="s">
        <v>515</v>
      </c>
      <c r="G114" s="385"/>
      <c r="H114" s="91">
        <v>1046.5</v>
      </c>
    </row>
    <row r="115" spans="1:9" ht="136.5" customHeight="1" thickBot="1" x14ac:dyDescent="0.3">
      <c r="A115" s="383"/>
      <c r="B115" s="165" t="s">
        <v>516</v>
      </c>
      <c r="C115" s="399">
        <v>992</v>
      </c>
      <c r="D115" s="164" t="s">
        <v>133</v>
      </c>
      <c r="E115" s="164" t="s">
        <v>227</v>
      </c>
      <c r="F115" s="164" t="s">
        <v>517</v>
      </c>
      <c r="G115" s="384"/>
      <c r="H115" s="82">
        <v>1046.5</v>
      </c>
    </row>
    <row r="116" spans="1:9" ht="67.5" customHeight="1" thickBot="1" x14ac:dyDescent="0.3">
      <c r="A116" s="383"/>
      <c r="B116" s="165" t="s">
        <v>123</v>
      </c>
      <c r="C116" s="400">
        <v>992</v>
      </c>
      <c r="D116" s="84" t="s">
        <v>133</v>
      </c>
      <c r="E116" s="83" t="s">
        <v>227</v>
      </c>
      <c r="F116" s="164" t="s">
        <v>517</v>
      </c>
      <c r="G116" s="384"/>
      <c r="H116" s="82">
        <v>1046.5</v>
      </c>
    </row>
    <row r="117" spans="1:9" ht="42.75" customHeight="1" thickBot="1" x14ac:dyDescent="0.3">
      <c r="A117" s="250"/>
      <c r="B117" s="145" t="s">
        <v>39</v>
      </c>
      <c r="C117" s="249">
        <v>992</v>
      </c>
      <c r="D117" s="144" t="s">
        <v>133</v>
      </c>
      <c r="E117" s="144">
        <v>10</v>
      </c>
      <c r="F117" s="144"/>
      <c r="G117" s="144"/>
      <c r="H117" s="143">
        <v>70</v>
      </c>
    </row>
    <row r="118" spans="1:9" ht="87" customHeight="1" thickBot="1" x14ac:dyDescent="0.3">
      <c r="A118" s="247"/>
      <c r="B118" s="165" t="s">
        <v>271</v>
      </c>
      <c r="C118" s="251">
        <v>992</v>
      </c>
      <c r="D118" s="164" t="s">
        <v>133</v>
      </c>
      <c r="E118" s="164" t="s">
        <v>134</v>
      </c>
      <c r="F118" s="164" t="s">
        <v>270</v>
      </c>
      <c r="G118" s="164"/>
      <c r="H118" s="121">
        <v>70</v>
      </c>
    </row>
    <row r="119" spans="1:9" ht="169.5" thickBot="1" x14ac:dyDescent="0.3">
      <c r="A119" s="247"/>
      <c r="B119" s="86" t="s">
        <v>269</v>
      </c>
      <c r="C119" s="212">
        <v>992</v>
      </c>
      <c r="D119" s="84" t="s">
        <v>133</v>
      </c>
      <c r="E119" s="83">
        <v>10</v>
      </c>
      <c r="F119" s="84" t="s">
        <v>268</v>
      </c>
      <c r="G119" s="83"/>
      <c r="H119" s="121">
        <v>70</v>
      </c>
    </row>
    <row r="120" spans="1:9" ht="188.25" thickBot="1" x14ac:dyDescent="0.3">
      <c r="A120" s="247"/>
      <c r="B120" s="86" t="s">
        <v>267</v>
      </c>
      <c r="C120" s="212">
        <v>992</v>
      </c>
      <c r="D120" s="83" t="s">
        <v>133</v>
      </c>
      <c r="E120" s="83">
        <v>10</v>
      </c>
      <c r="F120" s="84" t="s">
        <v>266</v>
      </c>
      <c r="G120" s="83"/>
      <c r="H120" s="121">
        <v>70</v>
      </c>
    </row>
    <row r="121" spans="1:9" ht="188.25" thickBot="1" x14ac:dyDescent="0.3">
      <c r="A121" s="247"/>
      <c r="B121" s="86" t="s">
        <v>265</v>
      </c>
      <c r="C121" s="212">
        <v>992</v>
      </c>
      <c r="D121" s="83" t="s">
        <v>133</v>
      </c>
      <c r="E121" s="83" t="s">
        <v>134</v>
      </c>
      <c r="F121" s="84" t="s">
        <v>264</v>
      </c>
      <c r="G121" s="83"/>
      <c r="H121" s="121">
        <v>70</v>
      </c>
    </row>
    <row r="122" spans="1:9" ht="57" thickBot="1" x14ac:dyDescent="0.3">
      <c r="A122" s="247"/>
      <c r="B122" s="86" t="s">
        <v>123</v>
      </c>
      <c r="C122" s="212">
        <v>992</v>
      </c>
      <c r="D122" s="83" t="s">
        <v>133</v>
      </c>
      <c r="E122" s="83">
        <v>10</v>
      </c>
      <c r="F122" s="84" t="s">
        <v>264</v>
      </c>
      <c r="G122" s="83" t="s">
        <v>120</v>
      </c>
      <c r="H122" s="121">
        <v>70</v>
      </c>
    </row>
    <row r="123" spans="1:9" ht="76.5" customHeight="1" thickBot="1" x14ac:dyDescent="0.3">
      <c r="A123" s="250"/>
      <c r="B123" s="145" t="s">
        <v>40</v>
      </c>
      <c r="C123" s="249">
        <v>992</v>
      </c>
      <c r="D123" s="144" t="s">
        <v>133</v>
      </c>
      <c r="E123" s="144">
        <v>14</v>
      </c>
      <c r="F123" s="144"/>
      <c r="G123" s="144"/>
      <c r="H123" s="143">
        <v>45</v>
      </c>
    </row>
    <row r="124" spans="1:9" ht="114" customHeight="1" thickBot="1" x14ac:dyDescent="0.3">
      <c r="A124" s="247"/>
      <c r="B124" s="86" t="s">
        <v>263</v>
      </c>
      <c r="C124" s="212">
        <v>992</v>
      </c>
      <c r="D124" s="83" t="s">
        <v>133</v>
      </c>
      <c r="E124" s="83">
        <v>14</v>
      </c>
      <c r="F124" s="84" t="s">
        <v>262</v>
      </c>
      <c r="G124" s="83"/>
      <c r="H124" s="82">
        <v>10</v>
      </c>
      <c r="I124" s="161"/>
    </row>
    <row r="125" spans="1:9" ht="129.75" customHeight="1" thickBot="1" x14ac:dyDescent="0.3">
      <c r="A125" s="247"/>
      <c r="B125" s="86" t="s">
        <v>261</v>
      </c>
      <c r="C125" s="212">
        <v>992</v>
      </c>
      <c r="D125" s="83" t="s">
        <v>133</v>
      </c>
      <c r="E125" s="83">
        <v>14</v>
      </c>
      <c r="F125" s="84" t="s">
        <v>260</v>
      </c>
      <c r="G125" s="83"/>
      <c r="H125" s="82">
        <v>10</v>
      </c>
    </row>
    <row r="126" spans="1:9" ht="120.75" customHeight="1" thickBot="1" x14ac:dyDescent="0.3">
      <c r="A126" s="157"/>
      <c r="B126" s="86" t="s">
        <v>259</v>
      </c>
      <c r="C126" s="212">
        <v>992</v>
      </c>
      <c r="D126" s="83" t="s">
        <v>133</v>
      </c>
      <c r="E126" s="83" t="s">
        <v>246</v>
      </c>
      <c r="F126" s="84" t="s">
        <v>258</v>
      </c>
      <c r="G126" s="83"/>
      <c r="H126" s="82">
        <v>10</v>
      </c>
    </row>
    <row r="127" spans="1:9" ht="81" customHeight="1" thickBot="1" x14ac:dyDescent="0.3">
      <c r="A127" s="163"/>
      <c r="B127" s="86" t="s">
        <v>123</v>
      </c>
      <c r="C127" s="212">
        <v>992</v>
      </c>
      <c r="D127" s="83" t="s">
        <v>133</v>
      </c>
      <c r="E127" s="83">
        <v>14</v>
      </c>
      <c r="F127" s="84" t="s">
        <v>258</v>
      </c>
      <c r="G127" s="83" t="s">
        <v>120</v>
      </c>
      <c r="H127" s="82">
        <v>10</v>
      </c>
    </row>
    <row r="128" spans="1:9" s="161" customFormat="1" ht="156" customHeight="1" thickBot="1" x14ac:dyDescent="0.3">
      <c r="A128" s="247"/>
      <c r="B128" s="86" t="s">
        <v>257</v>
      </c>
      <c r="C128" s="212">
        <v>992</v>
      </c>
      <c r="D128" s="83" t="s">
        <v>133</v>
      </c>
      <c r="E128" s="83">
        <v>14</v>
      </c>
      <c r="F128" s="84" t="s">
        <v>256</v>
      </c>
      <c r="G128" s="83"/>
      <c r="H128" s="82">
        <v>25</v>
      </c>
      <c r="I128"/>
    </row>
    <row r="129" spans="1:8" ht="189" customHeight="1" thickBot="1" x14ac:dyDescent="0.3">
      <c r="A129" s="247"/>
      <c r="B129" s="86" t="s">
        <v>255</v>
      </c>
      <c r="C129" s="212">
        <v>992</v>
      </c>
      <c r="D129" s="83" t="s">
        <v>133</v>
      </c>
      <c r="E129" s="83">
        <v>14</v>
      </c>
      <c r="F129" s="84" t="s">
        <v>254</v>
      </c>
      <c r="G129" s="83"/>
      <c r="H129" s="82">
        <v>25</v>
      </c>
    </row>
    <row r="130" spans="1:8" ht="182.25" customHeight="1" thickBot="1" x14ac:dyDescent="0.3">
      <c r="A130" s="247"/>
      <c r="B130" s="86" t="s">
        <v>253</v>
      </c>
      <c r="C130" s="212">
        <v>992</v>
      </c>
      <c r="D130" s="83" t="s">
        <v>133</v>
      </c>
      <c r="E130" s="83" t="s">
        <v>246</v>
      </c>
      <c r="F130" s="84" t="s">
        <v>252</v>
      </c>
      <c r="G130" s="83"/>
      <c r="H130" s="82">
        <v>25</v>
      </c>
    </row>
    <row r="131" spans="1:8" ht="69.75" customHeight="1" thickBot="1" x14ac:dyDescent="0.3">
      <c r="A131" s="247"/>
      <c r="B131" s="86" t="s">
        <v>123</v>
      </c>
      <c r="C131" s="212">
        <v>992</v>
      </c>
      <c r="D131" s="83" t="s">
        <v>133</v>
      </c>
      <c r="E131" s="83">
        <v>14</v>
      </c>
      <c r="F131" s="84" t="s">
        <v>252</v>
      </c>
      <c r="G131" s="83" t="s">
        <v>120</v>
      </c>
      <c r="H131" s="82">
        <v>25</v>
      </c>
    </row>
    <row r="132" spans="1:8" ht="90.75" customHeight="1" thickBot="1" x14ac:dyDescent="0.3">
      <c r="A132" s="157"/>
      <c r="B132" s="86" t="s">
        <v>251</v>
      </c>
      <c r="C132" s="212">
        <v>992</v>
      </c>
      <c r="D132" s="83" t="s">
        <v>133</v>
      </c>
      <c r="E132" s="83">
        <v>14</v>
      </c>
      <c r="F132" s="84" t="s">
        <v>250</v>
      </c>
      <c r="G132" s="83"/>
      <c r="H132" s="82">
        <v>10</v>
      </c>
    </row>
    <row r="133" spans="1:8" ht="88.5" customHeight="1" thickBot="1" x14ac:dyDescent="0.3">
      <c r="A133" s="247"/>
      <c r="B133" s="86" t="s">
        <v>249</v>
      </c>
      <c r="C133" s="212">
        <v>992</v>
      </c>
      <c r="D133" s="83" t="s">
        <v>133</v>
      </c>
      <c r="E133" s="83">
        <v>14</v>
      </c>
      <c r="F133" s="84" t="s">
        <v>248</v>
      </c>
      <c r="G133" s="83"/>
      <c r="H133" s="82">
        <v>10</v>
      </c>
    </row>
    <row r="134" spans="1:8" ht="94.5" thickBot="1" x14ac:dyDescent="0.3">
      <c r="A134" s="247"/>
      <c r="B134" s="86" t="s">
        <v>247</v>
      </c>
      <c r="C134" s="212">
        <v>992</v>
      </c>
      <c r="D134" s="83" t="s">
        <v>133</v>
      </c>
      <c r="E134" s="83">
        <v>14</v>
      </c>
      <c r="F134" s="84" t="s">
        <v>245</v>
      </c>
      <c r="G134" s="83"/>
      <c r="H134" s="82">
        <v>10</v>
      </c>
    </row>
    <row r="135" spans="1:8" ht="66" customHeight="1" thickBot="1" x14ac:dyDescent="0.3">
      <c r="A135" s="247"/>
      <c r="B135" s="86" t="s">
        <v>123</v>
      </c>
      <c r="C135" s="212">
        <v>992</v>
      </c>
      <c r="D135" s="83" t="s">
        <v>133</v>
      </c>
      <c r="E135" s="83" t="s">
        <v>246</v>
      </c>
      <c r="F135" s="84" t="s">
        <v>245</v>
      </c>
      <c r="G135" s="83" t="s">
        <v>120</v>
      </c>
      <c r="H135" s="82">
        <v>10</v>
      </c>
    </row>
    <row r="136" spans="1:8" ht="30.75" customHeight="1" thickBot="1" x14ac:dyDescent="0.3">
      <c r="A136" s="296" t="s">
        <v>41</v>
      </c>
      <c r="B136" s="159" t="s">
        <v>42</v>
      </c>
      <c r="C136" s="200">
        <v>992</v>
      </c>
      <c r="D136" s="112" t="s">
        <v>219</v>
      </c>
      <c r="E136" s="112"/>
      <c r="F136" s="113"/>
      <c r="G136" s="112"/>
      <c r="H136" s="111">
        <f>H137+H142+H152</f>
        <v>39573.800000000003</v>
      </c>
    </row>
    <row r="137" spans="1:8" ht="19.5" thickBot="1" x14ac:dyDescent="0.3">
      <c r="A137" s="250"/>
      <c r="B137" s="90" t="s">
        <v>43</v>
      </c>
      <c r="C137" s="213">
        <v>992</v>
      </c>
      <c r="D137" s="89" t="s">
        <v>219</v>
      </c>
      <c r="E137" s="89" t="s">
        <v>191</v>
      </c>
      <c r="F137" s="89"/>
      <c r="G137" s="89"/>
      <c r="H137" s="88">
        <f>H141</f>
        <v>10</v>
      </c>
    </row>
    <row r="138" spans="1:8" ht="79.5" customHeight="1" thickBot="1" x14ac:dyDescent="0.3">
      <c r="A138" s="247"/>
      <c r="B138" s="86" t="s">
        <v>244</v>
      </c>
      <c r="C138" s="212">
        <v>992</v>
      </c>
      <c r="D138" s="83" t="s">
        <v>219</v>
      </c>
      <c r="E138" s="83" t="s">
        <v>191</v>
      </c>
      <c r="F138" s="84" t="s">
        <v>243</v>
      </c>
      <c r="G138" s="83"/>
      <c r="H138" s="82">
        <v>10</v>
      </c>
    </row>
    <row r="139" spans="1:8" ht="104.25" customHeight="1" thickBot="1" x14ac:dyDescent="0.3">
      <c r="A139" s="247"/>
      <c r="B139" s="86" t="s">
        <v>242</v>
      </c>
      <c r="C139" s="212">
        <v>992</v>
      </c>
      <c r="D139" s="83" t="s">
        <v>219</v>
      </c>
      <c r="E139" s="83" t="s">
        <v>191</v>
      </c>
      <c r="F139" s="84" t="s">
        <v>241</v>
      </c>
      <c r="G139" s="83"/>
      <c r="H139" s="82">
        <v>10</v>
      </c>
    </row>
    <row r="140" spans="1:8" ht="104.25" customHeight="1" thickBot="1" x14ac:dyDescent="0.3">
      <c r="A140" s="247"/>
      <c r="B140" s="86" t="s">
        <v>240</v>
      </c>
      <c r="C140" s="212">
        <v>992</v>
      </c>
      <c r="D140" s="83" t="s">
        <v>219</v>
      </c>
      <c r="E140" s="83" t="s">
        <v>191</v>
      </c>
      <c r="F140" s="84" t="s">
        <v>239</v>
      </c>
      <c r="G140" s="83"/>
      <c r="H140" s="82">
        <v>10</v>
      </c>
    </row>
    <row r="141" spans="1:8" ht="64.5" customHeight="1" thickBot="1" x14ac:dyDescent="0.3">
      <c r="A141" s="247"/>
      <c r="B141" s="86" t="s">
        <v>123</v>
      </c>
      <c r="C141" s="212">
        <v>992</v>
      </c>
      <c r="D141" s="83" t="s">
        <v>219</v>
      </c>
      <c r="E141" s="83" t="s">
        <v>191</v>
      </c>
      <c r="F141" s="84" t="s">
        <v>239</v>
      </c>
      <c r="G141" s="83" t="s">
        <v>120</v>
      </c>
      <c r="H141" s="82">
        <v>10</v>
      </c>
    </row>
    <row r="142" spans="1:8" ht="34.5" customHeight="1" thickBot="1" x14ac:dyDescent="0.3">
      <c r="A142" s="250"/>
      <c r="B142" s="90" t="s">
        <v>44</v>
      </c>
      <c r="C142" s="213">
        <v>992</v>
      </c>
      <c r="D142" s="89" t="s">
        <v>219</v>
      </c>
      <c r="E142" s="89" t="s">
        <v>227</v>
      </c>
      <c r="F142" s="89"/>
      <c r="G142" s="89"/>
      <c r="H142" s="88">
        <f>H146+H150+H151</f>
        <v>39553.800000000003</v>
      </c>
    </row>
    <row r="143" spans="1:8" ht="151.5" customHeight="1" thickBot="1" x14ac:dyDescent="0.3">
      <c r="A143" s="247"/>
      <c r="B143" s="86" t="s">
        <v>238</v>
      </c>
      <c r="C143" s="212">
        <v>992</v>
      </c>
      <c r="D143" s="83" t="s">
        <v>219</v>
      </c>
      <c r="E143" s="83" t="s">
        <v>227</v>
      </c>
      <c r="F143" s="84" t="s">
        <v>237</v>
      </c>
      <c r="G143" s="83"/>
      <c r="H143" s="82">
        <v>300</v>
      </c>
    </row>
    <row r="144" spans="1:8" ht="160.5" customHeight="1" thickBot="1" x14ac:dyDescent="0.3">
      <c r="A144" s="247"/>
      <c r="B144" s="86" t="s">
        <v>236</v>
      </c>
      <c r="C144" s="212">
        <v>992</v>
      </c>
      <c r="D144" s="83" t="s">
        <v>219</v>
      </c>
      <c r="E144" s="83" t="s">
        <v>227</v>
      </c>
      <c r="F144" s="84" t="s">
        <v>235</v>
      </c>
      <c r="G144" s="83"/>
      <c r="H144" s="82">
        <v>300</v>
      </c>
    </row>
    <row r="145" spans="1:8" ht="169.5" thickBot="1" x14ac:dyDescent="0.3">
      <c r="A145" s="296"/>
      <c r="B145" s="86" t="s">
        <v>234</v>
      </c>
      <c r="C145" s="212">
        <v>992</v>
      </c>
      <c r="D145" s="83" t="s">
        <v>219</v>
      </c>
      <c r="E145" s="83" t="s">
        <v>227</v>
      </c>
      <c r="F145" s="84" t="s">
        <v>233</v>
      </c>
      <c r="G145" s="83"/>
      <c r="H145" s="82">
        <v>300</v>
      </c>
    </row>
    <row r="146" spans="1:8" ht="57" thickBot="1" x14ac:dyDescent="0.3">
      <c r="A146" s="163"/>
      <c r="B146" s="86" t="s">
        <v>123</v>
      </c>
      <c r="C146" s="212">
        <v>992</v>
      </c>
      <c r="D146" s="83" t="s">
        <v>219</v>
      </c>
      <c r="E146" s="83" t="s">
        <v>227</v>
      </c>
      <c r="F146" s="84" t="s">
        <v>233</v>
      </c>
      <c r="G146" s="83" t="s">
        <v>120</v>
      </c>
      <c r="H146" s="82">
        <v>300</v>
      </c>
    </row>
    <row r="147" spans="1:8" ht="102" customHeight="1" thickBot="1" x14ac:dyDescent="0.3">
      <c r="A147" s="247"/>
      <c r="B147" s="120" t="s">
        <v>232</v>
      </c>
      <c r="C147" s="83" t="s">
        <v>405</v>
      </c>
      <c r="D147" s="83" t="s">
        <v>219</v>
      </c>
      <c r="E147" s="83" t="s">
        <v>227</v>
      </c>
      <c r="F147" s="84" t="s">
        <v>231</v>
      </c>
      <c r="G147" s="83"/>
      <c r="H147" s="82">
        <v>266.5</v>
      </c>
    </row>
    <row r="148" spans="1:8" ht="113.25" thickBot="1" x14ac:dyDescent="0.3">
      <c r="A148" s="247"/>
      <c r="B148" s="120" t="s">
        <v>230</v>
      </c>
      <c r="C148" s="212">
        <v>992</v>
      </c>
      <c r="D148" s="83" t="s">
        <v>219</v>
      </c>
      <c r="E148" s="83" t="s">
        <v>227</v>
      </c>
      <c r="F148" s="84" t="s">
        <v>229</v>
      </c>
      <c r="G148" s="83"/>
      <c r="H148" s="82">
        <v>266.5</v>
      </c>
    </row>
    <row r="149" spans="1:8" ht="99.75" customHeight="1" thickBot="1" x14ac:dyDescent="0.3">
      <c r="A149" s="247"/>
      <c r="B149" s="120" t="s">
        <v>228</v>
      </c>
      <c r="C149" s="212">
        <v>992</v>
      </c>
      <c r="D149" s="83" t="s">
        <v>219</v>
      </c>
      <c r="E149" s="83" t="s">
        <v>227</v>
      </c>
      <c r="F149" s="84" t="s">
        <v>226</v>
      </c>
      <c r="G149" s="83"/>
      <c r="H149" s="82">
        <v>266.5</v>
      </c>
    </row>
    <row r="150" spans="1:8" ht="72" customHeight="1" thickBot="1" x14ac:dyDescent="0.3">
      <c r="A150" s="247"/>
      <c r="B150" s="86" t="s">
        <v>123</v>
      </c>
      <c r="C150" s="212">
        <v>992</v>
      </c>
      <c r="D150" s="83" t="s">
        <v>219</v>
      </c>
      <c r="E150" s="83" t="s">
        <v>227</v>
      </c>
      <c r="F150" s="84" t="s">
        <v>226</v>
      </c>
      <c r="G150" s="83" t="s">
        <v>120</v>
      </c>
      <c r="H150" s="82">
        <v>266.5</v>
      </c>
    </row>
    <row r="151" spans="1:8" ht="173.25" customHeight="1" thickBot="1" x14ac:dyDescent="0.3">
      <c r="A151" s="247"/>
      <c r="B151" s="86" t="s">
        <v>523</v>
      </c>
      <c r="C151" s="212">
        <v>992</v>
      </c>
      <c r="D151" s="83" t="s">
        <v>219</v>
      </c>
      <c r="E151" s="83" t="s">
        <v>227</v>
      </c>
      <c r="F151" s="84" t="s">
        <v>522</v>
      </c>
      <c r="G151" s="83" t="s">
        <v>120</v>
      </c>
      <c r="H151" s="82">
        <v>38987.300000000003</v>
      </c>
    </row>
    <row r="152" spans="1:8" ht="38.25" thickBot="1" x14ac:dyDescent="0.3">
      <c r="A152" s="250"/>
      <c r="B152" s="90" t="s">
        <v>45</v>
      </c>
      <c r="C152" s="213">
        <v>992</v>
      </c>
      <c r="D152" s="89" t="s">
        <v>219</v>
      </c>
      <c r="E152" s="89">
        <v>12</v>
      </c>
      <c r="F152" s="89"/>
      <c r="G152" s="89"/>
      <c r="H152" s="160">
        <v>10</v>
      </c>
    </row>
    <row r="153" spans="1:8" ht="94.5" thickBot="1" x14ac:dyDescent="0.3">
      <c r="A153" s="247"/>
      <c r="B153" s="86" t="s">
        <v>225</v>
      </c>
      <c r="C153" s="212">
        <v>992</v>
      </c>
      <c r="D153" s="83" t="s">
        <v>219</v>
      </c>
      <c r="E153" s="83">
        <v>12</v>
      </c>
      <c r="F153" s="84" t="s">
        <v>224</v>
      </c>
      <c r="G153" s="83"/>
      <c r="H153" s="82">
        <v>10</v>
      </c>
    </row>
    <row r="154" spans="1:8" ht="113.25" thickBot="1" x14ac:dyDescent="0.3">
      <c r="A154" s="247"/>
      <c r="B154" s="86" t="s">
        <v>223</v>
      </c>
      <c r="C154" s="212">
        <v>992</v>
      </c>
      <c r="D154" s="83" t="s">
        <v>219</v>
      </c>
      <c r="E154" s="83" t="s">
        <v>222</v>
      </c>
      <c r="F154" s="84" t="s">
        <v>221</v>
      </c>
      <c r="G154" s="83"/>
      <c r="H154" s="82">
        <v>10</v>
      </c>
    </row>
    <row r="155" spans="1:8" ht="112.5" customHeight="1" thickBot="1" x14ac:dyDescent="0.3">
      <c r="A155" s="247"/>
      <c r="B155" s="86" t="s">
        <v>220</v>
      </c>
      <c r="C155" s="212">
        <v>992</v>
      </c>
      <c r="D155" s="83" t="s">
        <v>219</v>
      </c>
      <c r="E155" s="83">
        <v>12</v>
      </c>
      <c r="F155" s="84" t="s">
        <v>218</v>
      </c>
      <c r="G155" s="83"/>
      <c r="H155" s="82">
        <v>10</v>
      </c>
    </row>
    <row r="156" spans="1:8" ht="67.5" customHeight="1" thickBot="1" x14ac:dyDescent="0.3">
      <c r="A156" s="247"/>
      <c r="B156" s="86" t="s">
        <v>123</v>
      </c>
      <c r="C156" s="212">
        <v>992</v>
      </c>
      <c r="D156" s="83" t="s">
        <v>219</v>
      </c>
      <c r="E156" s="83">
        <v>12</v>
      </c>
      <c r="F156" s="84" t="s">
        <v>218</v>
      </c>
      <c r="G156" s="83" t="s">
        <v>120</v>
      </c>
      <c r="H156" s="82">
        <v>10</v>
      </c>
    </row>
    <row r="157" spans="1:8" ht="25.5" customHeight="1" thickBot="1" x14ac:dyDescent="0.3">
      <c r="A157" s="296" t="s">
        <v>46</v>
      </c>
      <c r="B157" s="159" t="s">
        <v>47</v>
      </c>
      <c r="C157" s="200">
        <v>992</v>
      </c>
      <c r="D157" s="112" t="s">
        <v>191</v>
      </c>
      <c r="E157" s="158"/>
      <c r="F157" s="113"/>
      <c r="G157" s="112"/>
      <c r="H157" s="111">
        <f>H158+H163</f>
        <v>3693.9</v>
      </c>
    </row>
    <row r="158" spans="1:8" ht="41.25" customHeight="1" thickBot="1" x14ac:dyDescent="0.3">
      <c r="A158" s="250"/>
      <c r="B158" s="90" t="s">
        <v>48</v>
      </c>
      <c r="C158" s="213">
        <v>992</v>
      </c>
      <c r="D158" s="89" t="s">
        <v>191</v>
      </c>
      <c r="E158" s="89" t="s">
        <v>215</v>
      </c>
      <c r="F158" s="89"/>
      <c r="G158" s="89"/>
      <c r="H158" s="88">
        <v>643.9</v>
      </c>
    </row>
    <row r="159" spans="1:8" ht="94.5" customHeight="1" thickBot="1" x14ac:dyDescent="0.3">
      <c r="A159" s="247"/>
      <c r="B159" s="86" t="s">
        <v>457</v>
      </c>
      <c r="C159" s="212">
        <v>992</v>
      </c>
      <c r="D159" s="83" t="s">
        <v>191</v>
      </c>
      <c r="E159" s="83" t="s">
        <v>215</v>
      </c>
      <c r="F159" s="84" t="s">
        <v>217</v>
      </c>
      <c r="G159" s="83"/>
      <c r="H159" s="121">
        <v>643.9</v>
      </c>
    </row>
    <row r="160" spans="1:8" ht="101.25" customHeight="1" thickBot="1" x14ac:dyDescent="0.3">
      <c r="A160" s="247"/>
      <c r="B160" s="86" t="s">
        <v>458</v>
      </c>
      <c r="C160" s="212">
        <v>992</v>
      </c>
      <c r="D160" s="83" t="s">
        <v>191</v>
      </c>
      <c r="E160" s="83" t="s">
        <v>215</v>
      </c>
      <c r="F160" s="84" t="s">
        <v>216</v>
      </c>
      <c r="G160" s="83"/>
      <c r="H160" s="121">
        <v>643.9</v>
      </c>
    </row>
    <row r="161" spans="1:8" ht="111.75" customHeight="1" thickBot="1" x14ac:dyDescent="0.3">
      <c r="A161" s="163"/>
      <c r="B161" s="86" t="s">
        <v>459</v>
      </c>
      <c r="C161" s="212">
        <v>992</v>
      </c>
      <c r="D161" s="83" t="s">
        <v>191</v>
      </c>
      <c r="E161" s="83" t="s">
        <v>215</v>
      </c>
      <c r="F161" s="84" t="s">
        <v>214</v>
      </c>
      <c r="G161" s="83"/>
      <c r="H161" s="121">
        <v>643.9</v>
      </c>
    </row>
    <row r="162" spans="1:8" ht="70.5" customHeight="1" thickBot="1" x14ac:dyDescent="0.3">
      <c r="A162" s="247"/>
      <c r="B162" s="86" t="s">
        <v>123</v>
      </c>
      <c r="C162" s="212">
        <v>992</v>
      </c>
      <c r="D162" s="83" t="s">
        <v>191</v>
      </c>
      <c r="E162" s="83" t="s">
        <v>215</v>
      </c>
      <c r="F162" s="84" t="s">
        <v>214</v>
      </c>
      <c r="G162" s="83" t="s">
        <v>120</v>
      </c>
      <c r="H162" s="121">
        <v>643.9</v>
      </c>
    </row>
    <row r="163" spans="1:8" ht="33" customHeight="1" thickBot="1" x14ac:dyDescent="0.3">
      <c r="A163" s="250"/>
      <c r="B163" s="155" t="s">
        <v>49</v>
      </c>
      <c r="C163" s="249">
        <v>992</v>
      </c>
      <c r="D163" s="144" t="s">
        <v>191</v>
      </c>
      <c r="E163" s="144" t="s">
        <v>133</v>
      </c>
      <c r="F163" s="144"/>
      <c r="G163" s="144"/>
      <c r="H163" s="154">
        <f>H168+H172+H182+H184</f>
        <v>3050</v>
      </c>
    </row>
    <row r="164" spans="1:8" ht="85.5" customHeight="1" thickBot="1" x14ac:dyDescent="0.3">
      <c r="A164" s="247"/>
      <c r="B164" s="248" t="s">
        <v>213</v>
      </c>
      <c r="C164" s="212">
        <v>992</v>
      </c>
      <c r="D164" s="83" t="s">
        <v>191</v>
      </c>
      <c r="E164" s="83" t="s">
        <v>133</v>
      </c>
      <c r="F164" s="84" t="s">
        <v>212</v>
      </c>
      <c r="G164" s="83"/>
      <c r="H164" s="116">
        <f>H168+H172+H176+H182+H184</f>
        <v>3550</v>
      </c>
    </row>
    <row r="165" spans="1:8" ht="144.75" customHeight="1" thickBot="1" x14ac:dyDescent="0.3">
      <c r="A165" s="247"/>
      <c r="B165" s="153" t="s">
        <v>211</v>
      </c>
      <c r="C165" s="212">
        <v>992</v>
      </c>
      <c r="D165" s="83" t="s">
        <v>191</v>
      </c>
      <c r="E165" s="83" t="s">
        <v>133</v>
      </c>
      <c r="F165" s="84" t="s">
        <v>210</v>
      </c>
      <c r="G165" s="83"/>
      <c r="H165" s="116">
        <v>1750</v>
      </c>
    </row>
    <row r="166" spans="1:8" ht="150.75" thickBot="1" x14ac:dyDescent="0.3">
      <c r="A166" s="222"/>
      <c r="B166" s="153" t="s">
        <v>209</v>
      </c>
      <c r="C166" s="212">
        <v>992</v>
      </c>
      <c r="D166" s="83" t="s">
        <v>191</v>
      </c>
      <c r="E166" s="83" t="s">
        <v>133</v>
      </c>
      <c r="F166" s="84" t="s">
        <v>208</v>
      </c>
      <c r="G166" s="83"/>
      <c r="H166" s="116">
        <v>1750</v>
      </c>
    </row>
    <row r="167" spans="1:8" ht="163.5" customHeight="1" thickBot="1" x14ac:dyDescent="0.3">
      <c r="A167" s="246"/>
      <c r="B167" s="153" t="s">
        <v>207</v>
      </c>
      <c r="C167" s="212">
        <v>992</v>
      </c>
      <c r="D167" s="83" t="s">
        <v>191</v>
      </c>
      <c r="E167" s="83" t="s">
        <v>133</v>
      </c>
      <c r="F167" s="84" t="s">
        <v>206</v>
      </c>
      <c r="G167" s="83"/>
      <c r="H167" s="116">
        <v>1750</v>
      </c>
    </row>
    <row r="168" spans="1:8" ht="64.5" customHeight="1" thickBot="1" x14ac:dyDescent="0.3">
      <c r="A168" s="222"/>
      <c r="B168" s="86" t="s">
        <v>123</v>
      </c>
      <c r="C168" s="212">
        <v>992</v>
      </c>
      <c r="D168" s="83" t="s">
        <v>191</v>
      </c>
      <c r="E168" s="83" t="s">
        <v>133</v>
      </c>
      <c r="F168" s="84" t="s">
        <v>206</v>
      </c>
      <c r="G168" s="83" t="s">
        <v>120</v>
      </c>
      <c r="H168" s="116">
        <v>1750</v>
      </c>
    </row>
    <row r="169" spans="1:8" ht="169.5" thickBot="1" x14ac:dyDescent="0.3">
      <c r="A169" s="222"/>
      <c r="B169" s="245" t="s">
        <v>205</v>
      </c>
      <c r="C169" s="212">
        <v>992</v>
      </c>
      <c r="D169" s="83" t="s">
        <v>191</v>
      </c>
      <c r="E169" s="83" t="s">
        <v>133</v>
      </c>
      <c r="F169" s="84" t="s">
        <v>204</v>
      </c>
      <c r="G169" s="83"/>
      <c r="H169" s="116">
        <v>120</v>
      </c>
    </row>
    <row r="170" spans="1:8" ht="171.75" customHeight="1" thickBot="1" x14ac:dyDescent="0.3">
      <c r="A170" s="222"/>
      <c r="B170" s="153" t="s">
        <v>404</v>
      </c>
      <c r="C170" s="212">
        <v>992</v>
      </c>
      <c r="D170" s="83" t="s">
        <v>191</v>
      </c>
      <c r="E170" s="83" t="s">
        <v>133</v>
      </c>
      <c r="F170" s="84" t="s">
        <v>201</v>
      </c>
      <c r="G170" s="83"/>
      <c r="H170" s="116">
        <v>120</v>
      </c>
    </row>
    <row r="171" spans="1:8" ht="188.25" thickBot="1" x14ac:dyDescent="0.3">
      <c r="A171" s="222"/>
      <c r="B171" s="153" t="s">
        <v>200</v>
      </c>
      <c r="C171" s="212">
        <v>992</v>
      </c>
      <c r="D171" s="83" t="s">
        <v>191</v>
      </c>
      <c r="E171" s="83" t="s">
        <v>133</v>
      </c>
      <c r="F171" s="84" t="s">
        <v>199</v>
      </c>
      <c r="G171" s="83"/>
      <c r="H171" s="116">
        <v>120</v>
      </c>
    </row>
    <row r="172" spans="1:8" ht="84" customHeight="1" thickBot="1" x14ac:dyDescent="0.3">
      <c r="A172" s="87"/>
      <c r="B172" s="86" t="s">
        <v>123</v>
      </c>
      <c r="C172" s="212">
        <v>992</v>
      </c>
      <c r="D172" s="83" t="s">
        <v>191</v>
      </c>
      <c r="E172" s="107" t="s">
        <v>133</v>
      </c>
      <c r="F172" s="108" t="s">
        <v>199</v>
      </c>
      <c r="G172" s="107" t="s">
        <v>120</v>
      </c>
      <c r="H172" s="116">
        <v>120</v>
      </c>
    </row>
    <row r="173" spans="1:8" ht="132.75" customHeight="1" thickBot="1" x14ac:dyDescent="0.3">
      <c r="A173" s="222"/>
      <c r="B173" s="153" t="s">
        <v>480</v>
      </c>
      <c r="C173" s="212">
        <v>992</v>
      </c>
      <c r="D173" s="244" t="s">
        <v>191</v>
      </c>
      <c r="E173" s="305" t="s">
        <v>133</v>
      </c>
      <c r="F173" s="306" t="s">
        <v>198</v>
      </c>
      <c r="G173" s="305"/>
      <c r="H173" s="82">
        <v>500</v>
      </c>
    </row>
    <row r="174" spans="1:8" ht="169.5" thickBot="1" x14ac:dyDescent="0.3">
      <c r="A174" s="303"/>
      <c r="B174" s="243" t="s">
        <v>479</v>
      </c>
      <c r="C174" s="303">
        <v>992</v>
      </c>
      <c r="D174" s="305" t="s">
        <v>191</v>
      </c>
      <c r="E174" s="305" t="s">
        <v>133</v>
      </c>
      <c r="F174" s="306" t="s">
        <v>197</v>
      </c>
      <c r="G174" s="305"/>
      <c r="H174" s="82">
        <v>500</v>
      </c>
    </row>
    <row r="175" spans="1:8" ht="169.5" thickBot="1" x14ac:dyDescent="0.3">
      <c r="A175" s="303"/>
      <c r="B175" s="243" t="s">
        <v>476</v>
      </c>
      <c r="C175" s="303">
        <v>992</v>
      </c>
      <c r="D175" s="305" t="s">
        <v>191</v>
      </c>
      <c r="E175" s="305" t="s">
        <v>133</v>
      </c>
      <c r="F175" s="306" t="s">
        <v>196</v>
      </c>
      <c r="G175" s="305"/>
      <c r="H175" s="82">
        <v>500</v>
      </c>
    </row>
    <row r="176" spans="1:8" ht="54" customHeight="1" thickBot="1" x14ac:dyDescent="0.3">
      <c r="A176" s="501"/>
      <c r="B176" s="489" t="s">
        <v>123</v>
      </c>
      <c r="C176" s="488">
        <v>992</v>
      </c>
      <c r="D176" s="480" t="s">
        <v>191</v>
      </c>
      <c r="E176" s="480" t="s">
        <v>133</v>
      </c>
      <c r="F176" s="487" t="s">
        <v>196</v>
      </c>
      <c r="G176" s="480" t="s">
        <v>120</v>
      </c>
      <c r="H176" s="486">
        <v>500</v>
      </c>
    </row>
    <row r="177" spans="1:8" ht="15.75" customHeight="1" thickBot="1" x14ac:dyDescent="0.3">
      <c r="A177" s="502"/>
      <c r="B177" s="489"/>
      <c r="C177" s="488"/>
      <c r="D177" s="480"/>
      <c r="E177" s="480"/>
      <c r="F177" s="487"/>
      <c r="G177" s="480"/>
      <c r="H177" s="486"/>
    </row>
    <row r="178" spans="1:8" ht="19.5" hidden="1" thickBot="1" x14ac:dyDescent="0.3">
      <c r="A178" s="303"/>
      <c r="B178" s="489"/>
      <c r="C178" s="488"/>
      <c r="D178" s="480"/>
      <c r="E178" s="480"/>
      <c r="F178" s="487"/>
      <c r="G178" s="480"/>
      <c r="H178" s="486"/>
    </row>
    <row r="179" spans="1:8" ht="132" hidden="1" thickBot="1" x14ac:dyDescent="0.3">
      <c r="A179" s="303"/>
      <c r="B179" s="304" t="s">
        <v>195</v>
      </c>
      <c r="C179" s="303">
        <v>992</v>
      </c>
      <c r="D179" s="305" t="s">
        <v>191</v>
      </c>
      <c r="E179" s="305" t="s">
        <v>133</v>
      </c>
      <c r="F179" s="306" t="s">
        <v>194</v>
      </c>
      <c r="G179" s="305"/>
      <c r="H179" s="242">
        <v>513</v>
      </c>
    </row>
    <row r="180" spans="1:8" ht="156.75" customHeight="1" thickBot="1" x14ac:dyDescent="0.3">
      <c r="A180" s="303"/>
      <c r="B180" s="304" t="s">
        <v>193</v>
      </c>
      <c r="C180" s="303">
        <v>992</v>
      </c>
      <c r="D180" s="305" t="s">
        <v>191</v>
      </c>
      <c r="E180" s="305" t="s">
        <v>133</v>
      </c>
      <c r="F180" s="306" t="s">
        <v>192</v>
      </c>
      <c r="G180" s="305"/>
      <c r="H180" s="242">
        <v>680</v>
      </c>
    </row>
    <row r="181" spans="1:8" ht="130.5" customHeight="1" thickBot="1" x14ac:dyDescent="0.3">
      <c r="A181" s="303"/>
      <c r="B181" s="426" t="s">
        <v>551</v>
      </c>
      <c r="C181" s="303">
        <v>992</v>
      </c>
      <c r="D181" s="305" t="s">
        <v>191</v>
      </c>
      <c r="E181" s="305" t="s">
        <v>133</v>
      </c>
      <c r="F181" s="424" t="s">
        <v>549</v>
      </c>
      <c r="G181" s="305"/>
      <c r="H181" s="242">
        <v>680</v>
      </c>
    </row>
    <row r="182" spans="1:8" ht="77.25" customHeight="1" thickBot="1" x14ac:dyDescent="0.3">
      <c r="A182" s="303"/>
      <c r="B182" s="149" t="s">
        <v>123</v>
      </c>
      <c r="C182" s="427">
        <v>992</v>
      </c>
      <c r="D182" s="305" t="s">
        <v>191</v>
      </c>
      <c r="E182" s="305" t="s">
        <v>133</v>
      </c>
      <c r="F182" s="424" t="s">
        <v>549</v>
      </c>
      <c r="G182" s="305" t="s">
        <v>120</v>
      </c>
      <c r="H182" s="242">
        <v>680</v>
      </c>
    </row>
    <row r="183" spans="1:8" ht="77.25" customHeight="1" thickBot="1" x14ac:dyDescent="0.3">
      <c r="A183" s="210"/>
      <c r="B183" s="85" t="s">
        <v>550</v>
      </c>
      <c r="C183" s="404">
        <v>992</v>
      </c>
      <c r="D183" s="177" t="s">
        <v>191</v>
      </c>
      <c r="E183" s="423" t="s">
        <v>133</v>
      </c>
      <c r="F183" s="424" t="s">
        <v>548</v>
      </c>
      <c r="G183" s="423"/>
      <c r="H183" s="242">
        <v>500</v>
      </c>
    </row>
    <row r="184" spans="1:8" ht="77.25" customHeight="1" thickBot="1" x14ac:dyDescent="0.3">
      <c r="A184" s="425"/>
      <c r="B184" s="149" t="s">
        <v>123</v>
      </c>
      <c r="C184" s="428">
        <v>992</v>
      </c>
      <c r="D184" s="423" t="s">
        <v>191</v>
      </c>
      <c r="E184" s="423" t="s">
        <v>133</v>
      </c>
      <c r="F184" s="424" t="s">
        <v>548</v>
      </c>
      <c r="G184" s="423" t="s">
        <v>120</v>
      </c>
      <c r="H184" s="242">
        <v>500</v>
      </c>
    </row>
    <row r="185" spans="1:8" ht="19.5" thickBot="1" x14ac:dyDescent="0.3">
      <c r="A185" s="183" t="s">
        <v>50</v>
      </c>
      <c r="B185" s="430" t="s">
        <v>51</v>
      </c>
      <c r="C185" s="183">
        <v>992</v>
      </c>
      <c r="D185" s="239" t="s">
        <v>184</v>
      </c>
      <c r="E185" s="239"/>
      <c r="F185" s="241"/>
      <c r="G185" s="239"/>
      <c r="H185" s="240">
        <v>75</v>
      </c>
    </row>
    <row r="186" spans="1:8" ht="38.25" thickBot="1" x14ac:dyDescent="0.3">
      <c r="A186" s="303"/>
      <c r="B186" s="310" t="s">
        <v>52</v>
      </c>
      <c r="C186" s="309">
        <v>992</v>
      </c>
      <c r="D186" s="307" t="s">
        <v>184</v>
      </c>
      <c r="E186" s="307" t="s">
        <v>184</v>
      </c>
      <c r="F186" s="307"/>
      <c r="G186" s="307"/>
      <c r="H186" s="300">
        <v>75</v>
      </c>
    </row>
    <row r="187" spans="1:8" ht="84" customHeight="1" thickBot="1" x14ac:dyDescent="0.3">
      <c r="A187" s="304"/>
      <c r="B187" s="304" t="s">
        <v>190</v>
      </c>
      <c r="C187" s="303">
        <v>992</v>
      </c>
      <c r="D187" s="305" t="s">
        <v>184</v>
      </c>
      <c r="E187" s="305" t="s">
        <v>184</v>
      </c>
      <c r="F187" s="306" t="s">
        <v>130</v>
      </c>
      <c r="G187" s="305"/>
      <c r="H187" s="302">
        <v>75</v>
      </c>
    </row>
    <row r="188" spans="1:8" ht="120.75" customHeight="1" thickBot="1" x14ac:dyDescent="0.3">
      <c r="A188" s="304"/>
      <c r="B188" s="304" t="s">
        <v>189</v>
      </c>
      <c r="C188" s="303">
        <v>992</v>
      </c>
      <c r="D188" s="305" t="s">
        <v>184</v>
      </c>
      <c r="E188" s="305" t="s">
        <v>184</v>
      </c>
      <c r="F188" s="306" t="s">
        <v>188</v>
      </c>
      <c r="G188" s="239"/>
      <c r="H188" s="302">
        <v>75</v>
      </c>
    </row>
    <row r="189" spans="1:8" ht="135.75" customHeight="1" thickBot="1" x14ac:dyDescent="0.3">
      <c r="A189" s="304"/>
      <c r="B189" s="186" t="s">
        <v>187</v>
      </c>
      <c r="C189" s="303">
        <v>992</v>
      </c>
      <c r="D189" s="238" t="s">
        <v>184</v>
      </c>
      <c r="E189" s="305" t="s">
        <v>184</v>
      </c>
      <c r="F189" s="306" t="s">
        <v>186</v>
      </c>
      <c r="G189" s="305"/>
      <c r="H189" s="176">
        <v>75</v>
      </c>
    </row>
    <row r="190" spans="1:8" ht="141.75" customHeight="1" thickBot="1" x14ac:dyDescent="0.3">
      <c r="A190" s="237"/>
      <c r="B190" s="236" t="s">
        <v>185</v>
      </c>
      <c r="C190" s="303">
        <v>992</v>
      </c>
      <c r="D190" s="305" t="s">
        <v>184</v>
      </c>
      <c r="E190" s="305" t="s">
        <v>184</v>
      </c>
      <c r="F190" s="306" t="s">
        <v>183</v>
      </c>
      <c r="G190" s="305"/>
      <c r="H190" s="302">
        <v>75</v>
      </c>
    </row>
    <row r="191" spans="1:8" ht="71.25" customHeight="1" thickBot="1" x14ac:dyDescent="0.3">
      <c r="A191" s="303"/>
      <c r="B191" s="304" t="s">
        <v>123</v>
      </c>
      <c r="C191" s="303">
        <v>992</v>
      </c>
      <c r="D191" s="305" t="s">
        <v>184</v>
      </c>
      <c r="E191" s="305" t="s">
        <v>184</v>
      </c>
      <c r="F191" s="306" t="s">
        <v>183</v>
      </c>
      <c r="G191" s="305" t="s">
        <v>120</v>
      </c>
      <c r="H191" s="302">
        <v>75</v>
      </c>
    </row>
    <row r="192" spans="1:8" ht="27.75" customHeight="1" thickBot="1" x14ac:dyDescent="0.3">
      <c r="A192" s="493" t="s">
        <v>53</v>
      </c>
      <c r="B192" s="503" t="s">
        <v>182</v>
      </c>
      <c r="C192" s="499">
        <v>992</v>
      </c>
      <c r="D192" s="492" t="s">
        <v>148</v>
      </c>
      <c r="E192" s="492"/>
      <c r="F192" s="492"/>
      <c r="G192" s="492"/>
      <c r="H192" s="500">
        <f>H194</f>
        <v>9576.9</v>
      </c>
    </row>
    <row r="193" spans="1:8" ht="6.75" customHeight="1" thickBot="1" x14ac:dyDescent="0.3">
      <c r="A193" s="494"/>
      <c r="B193" s="503"/>
      <c r="C193" s="499"/>
      <c r="D193" s="492"/>
      <c r="E193" s="492"/>
      <c r="F193" s="492"/>
      <c r="G193" s="492"/>
      <c r="H193" s="500"/>
    </row>
    <row r="194" spans="1:8" ht="19.5" customHeight="1" thickBot="1" x14ac:dyDescent="0.3">
      <c r="A194" s="234"/>
      <c r="B194" s="235" t="s">
        <v>55</v>
      </c>
      <c r="C194" s="234">
        <v>992</v>
      </c>
      <c r="D194" s="232" t="s">
        <v>148</v>
      </c>
      <c r="E194" s="232" t="s">
        <v>122</v>
      </c>
      <c r="F194" s="233"/>
      <c r="G194" s="232"/>
      <c r="H194" s="231">
        <f>H195</f>
        <v>9576.9</v>
      </c>
    </row>
    <row r="195" spans="1:8" ht="69" customHeight="1" thickBot="1" x14ac:dyDescent="0.3">
      <c r="A195" s="230"/>
      <c r="B195" s="304" t="s">
        <v>181</v>
      </c>
      <c r="C195" s="303">
        <v>992</v>
      </c>
      <c r="D195" s="305" t="s">
        <v>148</v>
      </c>
      <c r="E195" s="305" t="s">
        <v>122</v>
      </c>
      <c r="F195" s="306" t="s">
        <v>180</v>
      </c>
      <c r="G195" s="305"/>
      <c r="H195" s="302">
        <f>H199+H203+H206+H213+H217</f>
        <v>9576.9</v>
      </c>
    </row>
    <row r="196" spans="1:8" ht="131.25" customHeight="1" thickBot="1" x14ac:dyDescent="0.3">
      <c r="A196" s="222"/>
      <c r="B196" s="86" t="s">
        <v>179</v>
      </c>
      <c r="C196" s="212">
        <v>992</v>
      </c>
      <c r="D196" s="83" t="s">
        <v>148</v>
      </c>
      <c r="E196" s="83" t="s">
        <v>122</v>
      </c>
      <c r="F196" s="84" t="s">
        <v>178</v>
      </c>
      <c r="G196" s="83"/>
      <c r="H196" s="82">
        <v>482.8</v>
      </c>
    </row>
    <row r="197" spans="1:8" ht="141" customHeight="1" thickBot="1" x14ac:dyDescent="0.3">
      <c r="A197" s="222"/>
      <c r="B197" s="86" t="s">
        <v>177</v>
      </c>
      <c r="C197" s="212">
        <v>992</v>
      </c>
      <c r="D197" s="83" t="s">
        <v>148</v>
      </c>
      <c r="E197" s="83" t="s">
        <v>122</v>
      </c>
      <c r="F197" s="84" t="s">
        <v>176</v>
      </c>
      <c r="G197" s="83"/>
      <c r="H197" s="82">
        <v>482.8</v>
      </c>
    </row>
    <row r="198" spans="1:8" ht="65.25" customHeight="1" thickBot="1" x14ac:dyDescent="0.3">
      <c r="A198" s="221"/>
      <c r="B198" s="120" t="s">
        <v>164</v>
      </c>
      <c r="C198" s="212">
        <v>992</v>
      </c>
      <c r="D198" s="83" t="s">
        <v>148</v>
      </c>
      <c r="E198" s="83" t="s">
        <v>122</v>
      </c>
      <c r="F198" s="84" t="s">
        <v>175</v>
      </c>
      <c r="G198" s="83"/>
      <c r="H198" s="82">
        <v>482.8</v>
      </c>
    </row>
    <row r="199" spans="1:8" ht="125.25" customHeight="1" thickBot="1" x14ac:dyDescent="0.3">
      <c r="A199" s="229"/>
      <c r="B199" s="304" t="s">
        <v>163</v>
      </c>
      <c r="C199" s="212">
        <v>992</v>
      </c>
      <c r="D199" s="83" t="s">
        <v>148</v>
      </c>
      <c r="E199" s="83" t="s">
        <v>122</v>
      </c>
      <c r="F199" s="84" t="s">
        <v>175</v>
      </c>
      <c r="G199" s="83" t="s">
        <v>160</v>
      </c>
      <c r="H199" s="82">
        <v>482.8</v>
      </c>
    </row>
    <row r="200" spans="1:8" ht="133.5" customHeight="1" thickBot="1" x14ac:dyDescent="0.3">
      <c r="A200" s="228"/>
      <c r="B200" s="304" t="s">
        <v>174</v>
      </c>
      <c r="C200" s="212">
        <v>992</v>
      </c>
      <c r="D200" s="83" t="s">
        <v>148</v>
      </c>
      <c r="E200" s="83" t="s">
        <v>122</v>
      </c>
      <c r="F200" s="84" t="s">
        <v>173</v>
      </c>
      <c r="G200" s="83"/>
      <c r="H200" s="82">
        <v>20</v>
      </c>
    </row>
    <row r="201" spans="1:8" ht="150.75" thickBot="1" x14ac:dyDescent="0.3">
      <c r="A201" s="227"/>
      <c r="B201" s="304" t="s">
        <v>172</v>
      </c>
      <c r="C201" s="212">
        <v>992</v>
      </c>
      <c r="D201" s="83" t="s">
        <v>148</v>
      </c>
      <c r="E201" s="83" t="s">
        <v>122</v>
      </c>
      <c r="F201" s="84" t="s">
        <v>171</v>
      </c>
      <c r="G201" s="83"/>
      <c r="H201" s="82">
        <v>20</v>
      </c>
    </row>
    <row r="202" spans="1:8" ht="156.75" customHeight="1" thickBot="1" x14ac:dyDescent="0.3">
      <c r="A202" s="226"/>
      <c r="B202" s="304" t="s">
        <v>170</v>
      </c>
      <c r="C202" s="212">
        <v>992</v>
      </c>
      <c r="D202" s="83" t="s">
        <v>148</v>
      </c>
      <c r="E202" s="83" t="s">
        <v>122</v>
      </c>
      <c r="F202" s="84" t="s">
        <v>169</v>
      </c>
      <c r="G202" s="83"/>
      <c r="H202" s="82">
        <v>20</v>
      </c>
    </row>
    <row r="203" spans="1:8" ht="80.25" customHeight="1" thickBot="1" x14ac:dyDescent="0.3">
      <c r="A203" s="303"/>
      <c r="B203" s="304" t="s">
        <v>123</v>
      </c>
      <c r="C203" s="212">
        <v>992</v>
      </c>
      <c r="D203" s="83" t="s">
        <v>148</v>
      </c>
      <c r="E203" s="83" t="s">
        <v>122</v>
      </c>
      <c r="F203" s="84" t="s">
        <v>169</v>
      </c>
      <c r="G203" s="83" t="s">
        <v>120</v>
      </c>
      <c r="H203" s="82">
        <v>20</v>
      </c>
    </row>
    <row r="204" spans="1:8" ht="123" customHeight="1" thickBot="1" x14ac:dyDescent="0.3">
      <c r="A204" s="303"/>
      <c r="B204" s="304" t="s">
        <v>168</v>
      </c>
      <c r="C204" s="212">
        <v>992</v>
      </c>
      <c r="D204" s="83" t="s">
        <v>148</v>
      </c>
      <c r="E204" s="83" t="s">
        <v>122</v>
      </c>
      <c r="F204" s="84" t="s">
        <v>167</v>
      </c>
      <c r="G204" s="83"/>
      <c r="H204" s="82">
        <f>H205</f>
        <v>8881.1</v>
      </c>
    </row>
    <row r="205" spans="1:8" ht="120" customHeight="1" thickBot="1" x14ac:dyDescent="0.3">
      <c r="A205" s="222"/>
      <c r="B205" s="86" t="s">
        <v>166</v>
      </c>
      <c r="C205" s="212">
        <v>992</v>
      </c>
      <c r="D205" s="83" t="s">
        <v>148</v>
      </c>
      <c r="E205" s="83" t="s">
        <v>122</v>
      </c>
      <c r="F205" s="84" t="s">
        <v>165</v>
      </c>
      <c r="G205" s="83"/>
      <c r="H205" s="82">
        <f>H206</f>
        <v>8881.1</v>
      </c>
    </row>
    <row r="206" spans="1:8" ht="57" thickBot="1" x14ac:dyDescent="0.3">
      <c r="A206" s="222"/>
      <c r="B206" s="120" t="s">
        <v>164</v>
      </c>
      <c r="C206" s="212">
        <v>992</v>
      </c>
      <c r="D206" s="83" t="s">
        <v>148</v>
      </c>
      <c r="E206" s="83" t="s">
        <v>122</v>
      </c>
      <c r="F206" s="84" t="s">
        <v>161</v>
      </c>
      <c r="G206" s="83"/>
      <c r="H206" s="82">
        <f>H207+H208+H209</f>
        <v>8881.1</v>
      </c>
    </row>
    <row r="207" spans="1:8" ht="129" customHeight="1" thickBot="1" x14ac:dyDescent="0.3">
      <c r="A207" s="222"/>
      <c r="B207" s="86" t="s">
        <v>163</v>
      </c>
      <c r="C207" s="212">
        <v>992</v>
      </c>
      <c r="D207" s="83" t="s">
        <v>148</v>
      </c>
      <c r="E207" s="83" t="s">
        <v>122</v>
      </c>
      <c r="F207" s="84" t="s">
        <v>161</v>
      </c>
      <c r="G207" s="83" t="s">
        <v>160</v>
      </c>
      <c r="H207" s="82">
        <v>7871.1</v>
      </c>
    </row>
    <row r="208" spans="1:8" ht="72" customHeight="1" thickBot="1" x14ac:dyDescent="0.3">
      <c r="A208" s="222"/>
      <c r="B208" s="225" t="s">
        <v>123</v>
      </c>
      <c r="C208" s="303">
        <v>992</v>
      </c>
      <c r="D208" s="83" t="s">
        <v>148</v>
      </c>
      <c r="E208" s="83" t="s">
        <v>122</v>
      </c>
      <c r="F208" s="84" t="s">
        <v>161</v>
      </c>
      <c r="G208" s="83">
        <v>200</v>
      </c>
      <c r="H208" s="82">
        <v>950</v>
      </c>
    </row>
    <row r="209" spans="1:8" ht="35.25" customHeight="1" thickBot="1" x14ac:dyDescent="0.3">
      <c r="A209" s="221"/>
      <c r="B209" s="188" t="s">
        <v>162</v>
      </c>
      <c r="C209" s="211">
        <v>992</v>
      </c>
      <c r="D209" s="107" t="s">
        <v>148</v>
      </c>
      <c r="E209" s="107" t="s">
        <v>122</v>
      </c>
      <c r="F209" s="108" t="s">
        <v>161</v>
      </c>
      <c r="G209" s="107">
        <v>800</v>
      </c>
      <c r="H209" s="119">
        <v>60</v>
      </c>
    </row>
    <row r="210" spans="1:8" ht="132" customHeight="1" thickBot="1" x14ac:dyDescent="0.3">
      <c r="A210" s="349"/>
      <c r="B210" s="216" t="s">
        <v>159</v>
      </c>
      <c r="C210" s="349">
        <v>992</v>
      </c>
      <c r="D210" s="346" t="s">
        <v>148</v>
      </c>
      <c r="E210" s="346" t="s">
        <v>122</v>
      </c>
      <c r="F210" s="215" t="s">
        <v>158</v>
      </c>
      <c r="G210" s="346"/>
      <c r="H210" s="347">
        <v>150</v>
      </c>
    </row>
    <row r="211" spans="1:8" ht="135" customHeight="1" thickBot="1" x14ac:dyDescent="0.3">
      <c r="A211" s="222"/>
      <c r="B211" s="358" t="s">
        <v>157</v>
      </c>
      <c r="C211" s="212">
        <v>992</v>
      </c>
      <c r="D211" s="83" t="s">
        <v>148</v>
      </c>
      <c r="E211" s="83" t="s">
        <v>122</v>
      </c>
      <c r="F211" s="96" t="s">
        <v>156</v>
      </c>
      <c r="G211" s="83"/>
      <c r="H211" s="82">
        <v>150</v>
      </c>
    </row>
    <row r="212" spans="1:8" ht="144.75" customHeight="1" thickBot="1" x14ac:dyDescent="0.3">
      <c r="A212" s="222"/>
      <c r="B212" s="118" t="s">
        <v>155</v>
      </c>
      <c r="C212" s="212">
        <v>992</v>
      </c>
      <c r="D212" s="83" t="s">
        <v>148</v>
      </c>
      <c r="E212" s="83" t="s">
        <v>122</v>
      </c>
      <c r="F212" s="96" t="s">
        <v>154</v>
      </c>
      <c r="G212" s="83"/>
      <c r="H212" s="82">
        <v>150</v>
      </c>
    </row>
    <row r="213" spans="1:8" ht="71.25" customHeight="1" thickBot="1" x14ac:dyDescent="0.3">
      <c r="A213" s="222"/>
      <c r="B213" s="95" t="s">
        <v>123</v>
      </c>
      <c r="C213" s="212">
        <v>992</v>
      </c>
      <c r="D213" s="83" t="s">
        <v>148</v>
      </c>
      <c r="E213" s="83" t="s">
        <v>122</v>
      </c>
      <c r="F213" s="96" t="s">
        <v>154</v>
      </c>
      <c r="G213" s="83" t="s">
        <v>120</v>
      </c>
      <c r="H213" s="82">
        <v>150</v>
      </c>
    </row>
    <row r="214" spans="1:8" ht="130.5" customHeight="1" thickBot="1" x14ac:dyDescent="0.3">
      <c r="A214" s="222"/>
      <c r="B214" s="95" t="s">
        <v>403</v>
      </c>
      <c r="C214" s="212">
        <v>992</v>
      </c>
      <c r="D214" s="83" t="s">
        <v>148</v>
      </c>
      <c r="E214" s="83" t="s">
        <v>122</v>
      </c>
      <c r="F214" s="96" t="s">
        <v>152</v>
      </c>
      <c r="G214" s="83"/>
      <c r="H214" s="82">
        <v>43</v>
      </c>
    </row>
    <row r="215" spans="1:8" ht="148.5" customHeight="1" thickBot="1" x14ac:dyDescent="0.3">
      <c r="A215" s="222"/>
      <c r="B215" s="95" t="s">
        <v>402</v>
      </c>
      <c r="C215" s="212">
        <v>992</v>
      </c>
      <c r="D215" s="83" t="s">
        <v>148</v>
      </c>
      <c r="E215" s="83" t="s">
        <v>122</v>
      </c>
      <c r="F215" s="96" t="s">
        <v>150</v>
      </c>
      <c r="G215" s="83"/>
      <c r="H215" s="82">
        <v>43</v>
      </c>
    </row>
    <row r="216" spans="1:8" ht="150.75" customHeight="1" thickBot="1" x14ac:dyDescent="0.3">
      <c r="A216" s="222"/>
      <c r="B216" s="95" t="s">
        <v>401</v>
      </c>
      <c r="C216" s="212">
        <v>992</v>
      </c>
      <c r="D216" s="83" t="s">
        <v>148</v>
      </c>
      <c r="E216" s="83" t="s">
        <v>122</v>
      </c>
      <c r="F216" s="96" t="s">
        <v>147</v>
      </c>
      <c r="G216" s="83"/>
      <c r="H216" s="82">
        <v>43</v>
      </c>
    </row>
    <row r="217" spans="1:8" ht="63" customHeight="1" thickBot="1" x14ac:dyDescent="0.3">
      <c r="A217" s="222"/>
      <c r="B217" s="316" t="s">
        <v>123</v>
      </c>
      <c r="C217" s="212">
        <v>992</v>
      </c>
      <c r="D217" s="83" t="s">
        <v>148</v>
      </c>
      <c r="E217" s="83" t="s">
        <v>122</v>
      </c>
      <c r="F217" s="96" t="s">
        <v>147</v>
      </c>
      <c r="G217" s="83" t="s">
        <v>120</v>
      </c>
      <c r="H217" s="82">
        <v>43</v>
      </c>
    </row>
    <row r="218" spans="1:8" ht="25.5" customHeight="1" thickBot="1" x14ac:dyDescent="0.3">
      <c r="A218" s="297" t="s">
        <v>56</v>
      </c>
      <c r="B218" s="159" t="s">
        <v>57</v>
      </c>
      <c r="C218" s="200">
        <v>992</v>
      </c>
      <c r="D218" s="112">
        <v>10</v>
      </c>
      <c r="E218" s="112"/>
      <c r="F218" s="113"/>
      <c r="G218" s="112"/>
      <c r="H218" s="111">
        <f>H223+H227</f>
        <v>377.3</v>
      </c>
    </row>
    <row r="219" spans="1:8" ht="37.5" customHeight="1" thickBot="1" x14ac:dyDescent="0.3">
      <c r="A219" s="223"/>
      <c r="B219" s="90" t="s">
        <v>58</v>
      </c>
      <c r="C219" s="213">
        <v>992</v>
      </c>
      <c r="D219" s="89">
        <v>10</v>
      </c>
      <c r="E219" s="89" t="s">
        <v>122</v>
      </c>
      <c r="F219" s="89"/>
      <c r="G219" s="89"/>
      <c r="H219" s="88">
        <v>217.3</v>
      </c>
    </row>
    <row r="220" spans="1:8" ht="161.25" customHeight="1" thickBot="1" x14ac:dyDescent="0.3">
      <c r="A220" s="222"/>
      <c r="B220" s="86" t="s">
        <v>146</v>
      </c>
      <c r="C220" s="212">
        <v>992</v>
      </c>
      <c r="D220" s="83">
        <v>10</v>
      </c>
      <c r="E220" s="83" t="s">
        <v>122</v>
      </c>
      <c r="F220" s="84" t="s">
        <v>145</v>
      </c>
      <c r="G220" s="83"/>
      <c r="H220" s="82">
        <v>217.3</v>
      </c>
    </row>
    <row r="221" spans="1:8" ht="192" customHeight="1" thickBot="1" x14ac:dyDescent="0.3">
      <c r="A221" s="222"/>
      <c r="B221" s="86" t="s">
        <v>144</v>
      </c>
      <c r="C221" s="212">
        <v>992</v>
      </c>
      <c r="D221" s="83">
        <v>10</v>
      </c>
      <c r="E221" s="83" t="s">
        <v>122</v>
      </c>
      <c r="F221" s="84" t="s">
        <v>143</v>
      </c>
      <c r="G221" s="83"/>
      <c r="H221" s="82">
        <v>217.3</v>
      </c>
    </row>
    <row r="222" spans="1:8" ht="192" customHeight="1" thickBot="1" x14ac:dyDescent="0.3">
      <c r="A222" s="222"/>
      <c r="B222" s="86" t="s">
        <v>142</v>
      </c>
      <c r="C222" s="212">
        <v>992</v>
      </c>
      <c r="D222" s="83">
        <v>10</v>
      </c>
      <c r="E222" s="83" t="s">
        <v>122</v>
      </c>
      <c r="F222" s="84" t="s">
        <v>141</v>
      </c>
      <c r="G222" s="83"/>
      <c r="H222" s="82">
        <v>217.3</v>
      </c>
    </row>
    <row r="223" spans="1:8" ht="51" customHeight="1" thickBot="1" x14ac:dyDescent="0.3">
      <c r="A223" s="221"/>
      <c r="B223" s="5" t="s">
        <v>463</v>
      </c>
      <c r="C223" s="303">
        <v>992</v>
      </c>
      <c r="D223" s="305" t="s">
        <v>134</v>
      </c>
      <c r="E223" s="305" t="s">
        <v>122</v>
      </c>
      <c r="F223" s="306" t="s">
        <v>141</v>
      </c>
      <c r="G223" s="305" t="s">
        <v>140</v>
      </c>
      <c r="H223" s="82">
        <v>217.3</v>
      </c>
    </row>
    <row r="224" spans="1:8" ht="42" customHeight="1" thickBot="1" x14ac:dyDescent="0.3">
      <c r="A224" s="218"/>
      <c r="B224" s="219" t="s">
        <v>111</v>
      </c>
      <c r="C224" s="218">
        <v>992</v>
      </c>
      <c r="D224" s="220" t="s">
        <v>134</v>
      </c>
      <c r="E224" s="220" t="s">
        <v>133</v>
      </c>
      <c r="F224" s="219"/>
      <c r="G224" s="219"/>
      <c r="H224" s="326">
        <f>H228+H229</f>
        <v>160</v>
      </c>
    </row>
    <row r="225" spans="1:8" ht="174" customHeight="1" thickBot="1" x14ac:dyDescent="0.3">
      <c r="A225" s="217"/>
      <c r="B225" s="216" t="s">
        <v>139</v>
      </c>
      <c r="C225" s="303">
        <v>992</v>
      </c>
      <c r="D225" s="305" t="s">
        <v>134</v>
      </c>
      <c r="E225" s="305" t="s">
        <v>133</v>
      </c>
      <c r="F225" s="215" t="s">
        <v>138</v>
      </c>
      <c r="G225" s="304"/>
      <c r="H225" s="320">
        <f>H224</f>
        <v>160</v>
      </c>
    </row>
    <row r="226" spans="1:8" ht="192" customHeight="1" thickBot="1" x14ac:dyDescent="0.3">
      <c r="A226" s="217"/>
      <c r="B226" s="216" t="s">
        <v>137</v>
      </c>
      <c r="C226" s="303">
        <v>992</v>
      </c>
      <c r="D226" s="305" t="s">
        <v>134</v>
      </c>
      <c r="E226" s="305" t="s">
        <v>133</v>
      </c>
      <c r="F226" s="215" t="s">
        <v>136</v>
      </c>
      <c r="G226" s="304"/>
      <c r="H226" s="320">
        <f>H225</f>
        <v>160</v>
      </c>
    </row>
    <row r="227" spans="1:8" ht="192.75" customHeight="1" thickBot="1" x14ac:dyDescent="0.3">
      <c r="A227" s="217"/>
      <c r="B227" s="216" t="s">
        <v>135</v>
      </c>
      <c r="C227" s="303">
        <v>992</v>
      </c>
      <c r="D227" s="305" t="s">
        <v>134</v>
      </c>
      <c r="E227" s="305" t="s">
        <v>133</v>
      </c>
      <c r="F227" s="215" t="s">
        <v>132</v>
      </c>
      <c r="G227" s="304"/>
      <c r="H227" s="320">
        <f>H226</f>
        <v>160</v>
      </c>
    </row>
    <row r="228" spans="1:8" ht="66.75" customHeight="1" thickBot="1" x14ac:dyDescent="0.3">
      <c r="A228" s="217"/>
      <c r="B228" s="304" t="s">
        <v>123</v>
      </c>
      <c r="C228" s="303">
        <v>992</v>
      </c>
      <c r="D228" s="305" t="s">
        <v>134</v>
      </c>
      <c r="E228" s="305" t="s">
        <v>133</v>
      </c>
      <c r="F228" s="215" t="s">
        <v>132</v>
      </c>
      <c r="G228" s="303">
        <v>200</v>
      </c>
      <c r="H228" s="320">
        <v>110</v>
      </c>
    </row>
    <row r="229" spans="1:8" ht="42.75" customHeight="1" thickBot="1" x14ac:dyDescent="0.3">
      <c r="A229" s="217"/>
      <c r="B229" s="5" t="s">
        <v>463</v>
      </c>
      <c r="C229" s="303">
        <v>992</v>
      </c>
      <c r="D229" s="305" t="s">
        <v>134</v>
      </c>
      <c r="E229" s="305" t="s">
        <v>133</v>
      </c>
      <c r="F229" s="215" t="s">
        <v>132</v>
      </c>
      <c r="G229" s="303">
        <v>300</v>
      </c>
      <c r="H229" s="320">
        <v>50</v>
      </c>
    </row>
    <row r="230" spans="1:8" ht="26.25" customHeight="1" x14ac:dyDescent="0.25">
      <c r="A230" s="482" t="s">
        <v>59</v>
      </c>
      <c r="B230" s="495" t="s">
        <v>60</v>
      </c>
      <c r="C230" s="482">
        <v>992</v>
      </c>
      <c r="D230" s="484">
        <v>11</v>
      </c>
      <c r="E230" s="484"/>
      <c r="F230" s="497"/>
      <c r="G230" s="484"/>
      <c r="H230" s="478">
        <v>30</v>
      </c>
    </row>
    <row r="231" spans="1:8" ht="6" customHeight="1" thickBot="1" x14ac:dyDescent="0.3">
      <c r="A231" s="490"/>
      <c r="B231" s="496"/>
      <c r="C231" s="483"/>
      <c r="D231" s="485"/>
      <c r="E231" s="485"/>
      <c r="F231" s="498"/>
      <c r="G231" s="485"/>
      <c r="H231" s="479"/>
    </row>
    <row r="232" spans="1:8" ht="33.75" customHeight="1" thickBot="1" x14ac:dyDescent="0.3">
      <c r="A232" s="214"/>
      <c r="B232" s="90" t="s">
        <v>61</v>
      </c>
      <c r="C232" s="213">
        <v>992</v>
      </c>
      <c r="D232" s="89">
        <v>11</v>
      </c>
      <c r="E232" s="89" t="s">
        <v>122</v>
      </c>
      <c r="F232" s="89"/>
      <c r="G232" s="89"/>
      <c r="H232" s="88">
        <f>H233</f>
        <v>30</v>
      </c>
    </row>
    <row r="233" spans="1:8" ht="84" customHeight="1" thickBot="1" x14ac:dyDescent="0.3">
      <c r="A233" s="297"/>
      <c r="B233" s="86" t="s">
        <v>131</v>
      </c>
      <c r="C233" s="212">
        <v>992</v>
      </c>
      <c r="D233" s="83">
        <v>11</v>
      </c>
      <c r="E233" s="83" t="s">
        <v>122</v>
      </c>
      <c r="F233" s="84" t="s">
        <v>130</v>
      </c>
      <c r="G233" s="83"/>
      <c r="H233" s="82">
        <v>30</v>
      </c>
    </row>
    <row r="234" spans="1:8" ht="148.5" customHeight="1" thickBot="1" x14ac:dyDescent="0.3">
      <c r="A234" s="87"/>
      <c r="B234" s="86" t="s">
        <v>129</v>
      </c>
      <c r="C234" s="212">
        <v>992</v>
      </c>
      <c r="D234" s="83">
        <v>11</v>
      </c>
      <c r="E234" s="83" t="s">
        <v>122</v>
      </c>
      <c r="F234" s="84" t="s">
        <v>128</v>
      </c>
      <c r="G234" s="83"/>
      <c r="H234" s="82">
        <v>30</v>
      </c>
    </row>
    <row r="235" spans="1:8" ht="158.25" customHeight="1" thickBot="1" x14ac:dyDescent="0.3">
      <c r="A235" s="297"/>
      <c r="B235" s="86" t="s">
        <v>127</v>
      </c>
      <c r="C235" s="212">
        <v>992</v>
      </c>
      <c r="D235" s="83">
        <v>11</v>
      </c>
      <c r="E235" s="83" t="s">
        <v>122</v>
      </c>
      <c r="F235" s="84" t="s">
        <v>125</v>
      </c>
      <c r="G235" s="83"/>
      <c r="H235" s="82">
        <v>30</v>
      </c>
    </row>
    <row r="236" spans="1:8" ht="167.25" customHeight="1" thickBot="1" x14ac:dyDescent="0.3">
      <c r="A236" s="110"/>
      <c r="B236" s="109" t="s">
        <v>124</v>
      </c>
      <c r="C236" s="211">
        <v>992</v>
      </c>
      <c r="D236" s="107">
        <v>11</v>
      </c>
      <c r="E236" s="107" t="s">
        <v>122</v>
      </c>
      <c r="F236" s="108" t="s">
        <v>121</v>
      </c>
      <c r="G236" s="107"/>
      <c r="H236" s="119">
        <v>30</v>
      </c>
    </row>
    <row r="237" spans="1:8" ht="63" customHeight="1" thickBot="1" x14ac:dyDescent="0.3">
      <c r="A237" s="210"/>
      <c r="B237" s="304" t="s">
        <v>123</v>
      </c>
      <c r="C237" s="303">
        <v>992</v>
      </c>
      <c r="D237" s="305" t="s">
        <v>126</v>
      </c>
      <c r="E237" s="305" t="s">
        <v>122</v>
      </c>
      <c r="F237" s="306" t="s">
        <v>121</v>
      </c>
      <c r="G237" s="305" t="s">
        <v>120</v>
      </c>
      <c r="H237" s="302">
        <v>30</v>
      </c>
    </row>
    <row r="238" spans="1:8" s="127" customFormat="1" ht="61.5" customHeight="1" x14ac:dyDescent="0.25">
      <c r="A238" s="208"/>
      <c r="B238" s="207"/>
      <c r="C238" s="209"/>
      <c r="D238" s="80"/>
      <c r="E238" s="80"/>
      <c r="F238" s="81"/>
      <c r="G238" s="80"/>
      <c r="H238" s="79"/>
    </row>
    <row r="239" spans="1:8" s="127" customFormat="1" ht="31.5" customHeight="1" x14ac:dyDescent="0.3">
      <c r="A239" s="208"/>
      <c r="B239" s="207"/>
      <c r="C239" s="206"/>
      <c r="D239" s="206"/>
      <c r="E239" s="205"/>
      <c r="F239" s="204"/>
      <c r="G239" s="205"/>
      <c r="H239" s="205"/>
    </row>
    <row r="240" spans="1:8" s="127" customFormat="1" ht="18.75" customHeight="1" x14ac:dyDescent="0.3">
      <c r="A240" s="206" t="s">
        <v>525</v>
      </c>
      <c r="C240" s="205"/>
      <c r="D240" s="205"/>
      <c r="E240" s="205"/>
      <c r="F240" s="204"/>
      <c r="G240" s="205"/>
      <c r="H240" s="205"/>
    </row>
    <row r="241" spans="1:9" s="127" customFormat="1" ht="20.25" customHeight="1" x14ac:dyDescent="0.3">
      <c r="A241" s="206" t="s">
        <v>5</v>
      </c>
      <c r="C241" s="206"/>
      <c r="D241" s="205"/>
      <c r="E241" s="205"/>
      <c r="F241" s="204"/>
      <c r="G241" s="205"/>
      <c r="H241" s="205"/>
    </row>
    <row r="242" spans="1:9" s="127" customFormat="1" ht="21.75" customHeight="1" x14ac:dyDescent="0.3">
      <c r="A242" s="206" t="s">
        <v>6</v>
      </c>
      <c r="C242" s="202"/>
      <c r="D242" s="202"/>
      <c r="E242" s="205"/>
      <c r="F242" s="204"/>
      <c r="G242" s="203"/>
      <c r="H242" s="203"/>
    </row>
    <row r="243" spans="1:9" s="127" customFormat="1" ht="20.25" customHeight="1" x14ac:dyDescent="0.3">
      <c r="A243" s="202" t="s">
        <v>119</v>
      </c>
      <c r="C243" s="312"/>
      <c r="F243" s="491" t="s">
        <v>530</v>
      </c>
      <c r="G243" s="491"/>
      <c r="H243" s="491"/>
    </row>
    <row r="244" spans="1:9" ht="18.75" x14ac:dyDescent="0.3">
      <c r="I244" s="293"/>
    </row>
  </sheetData>
  <mergeCells count="38">
    <mergeCell ref="F1:H1"/>
    <mergeCell ref="A230:A231"/>
    <mergeCell ref="F243:H243"/>
    <mergeCell ref="G192:G193"/>
    <mergeCell ref="A192:A193"/>
    <mergeCell ref="B230:B231"/>
    <mergeCell ref="D230:D231"/>
    <mergeCell ref="E230:E231"/>
    <mergeCell ref="F230:F231"/>
    <mergeCell ref="C192:C193"/>
    <mergeCell ref="H192:H193"/>
    <mergeCell ref="A176:A177"/>
    <mergeCell ref="B192:B193"/>
    <mergeCell ref="D192:D193"/>
    <mergeCell ref="E192:E193"/>
    <mergeCell ref="F192:F193"/>
    <mergeCell ref="A9:A10"/>
    <mergeCell ref="B9:B10"/>
    <mergeCell ref="D9:D10"/>
    <mergeCell ref="E9:E10"/>
    <mergeCell ref="F9:F10"/>
    <mergeCell ref="C9:C10"/>
    <mergeCell ref="E5:H6"/>
    <mergeCell ref="H230:H231"/>
    <mergeCell ref="F2:H2"/>
    <mergeCell ref="F4:H4"/>
    <mergeCell ref="G176:G178"/>
    <mergeCell ref="G9:G10"/>
    <mergeCell ref="H9:H10"/>
    <mergeCell ref="B7:H7"/>
    <mergeCell ref="C230:C231"/>
    <mergeCell ref="G230:G231"/>
    <mergeCell ref="H176:H178"/>
    <mergeCell ref="D176:D178"/>
    <mergeCell ref="E176:E178"/>
    <mergeCell ref="F176:F178"/>
    <mergeCell ref="C176:C178"/>
    <mergeCell ref="B176:B178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view="pageBreakPreview" topLeftCell="A7" zoomScaleNormal="100" zoomScaleSheetLayoutView="100" workbookViewId="0">
      <selection activeCell="C19" sqref="C19"/>
    </sheetView>
  </sheetViews>
  <sheetFormatPr defaultRowHeight="15" x14ac:dyDescent="0.25"/>
  <cols>
    <col min="1" max="1" width="47.28515625" customWidth="1"/>
    <col min="2" max="2" width="45.140625" customWidth="1"/>
    <col min="3" max="3" width="26" customWidth="1"/>
    <col min="5" max="5" width="16.28515625" customWidth="1"/>
  </cols>
  <sheetData>
    <row r="1" spans="1:4" ht="92.25" customHeight="1" x14ac:dyDescent="0.3">
      <c r="B1" s="460" t="s">
        <v>545</v>
      </c>
      <c r="C1" s="460"/>
    </row>
    <row r="2" spans="1:4" ht="120.75" customHeight="1" x14ac:dyDescent="0.3">
      <c r="A2" s="49"/>
      <c r="B2" s="460" t="s">
        <v>520</v>
      </c>
      <c r="C2" s="460"/>
    </row>
    <row r="3" spans="1:4" ht="18.75" x14ac:dyDescent="0.25">
      <c r="A3" s="49"/>
      <c r="B3" s="505"/>
      <c r="C3" s="505"/>
    </row>
    <row r="4" spans="1:4" ht="6" customHeight="1" x14ac:dyDescent="0.25">
      <c r="A4" s="49"/>
      <c r="B4" s="442"/>
      <c r="C4" s="442"/>
    </row>
    <row r="5" spans="1:4" ht="18.75" x14ac:dyDescent="0.25">
      <c r="A5" s="69"/>
      <c r="B5" s="277"/>
      <c r="C5" s="277"/>
    </row>
    <row r="6" spans="1:4" ht="2.25" customHeight="1" x14ac:dyDescent="0.25">
      <c r="A6" s="70" t="s">
        <v>435</v>
      </c>
      <c r="B6" s="504"/>
      <c r="C6" s="504"/>
    </row>
    <row r="7" spans="1:4" ht="18.75" x14ac:dyDescent="0.25">
      <c r="A7" s="481" t="s">
        <v>434</v>
      </c>
      <c r="B7" s="481"/>
      <c r="C7" s="481"/>
      <c r="D7" s="481"/>
    </row>
    <row r="8" spans="1:4" ht="45.75" customHeight="1" x14ac:dyDescent="0.25">
      <c r="A8" s="439" t="s">
        <v>474</v>
      </c>
      <c r="B8" s="439"/>
      <c r="C8" s="439"/>
      <c r="D8" s="439"/>
    </row>
    <row r="9" spans="1:4" ht="19.5" thickBot="1" x14ac:dyDescent="0.3">
      <c r="A9" s="509" t="s">
        <v>433</v>
      </c>
      <c r="B9" s="509"/>
      <c r="C9" s="509"/>
    </row>
    <row r="10" spans="1:4" ht="15.75" x14ac:dyDescent="0.25">
      <c r="A10" s="506" t="s">
        <v>8</v>
      </c>
      <c r="B10" s="276"/>
      <c r="C10" s="506" t="s">
        <v>10</v>
      </c>
      <c r="D10" s="444"/>
    </row>
    <row r="11" spans="1:4" ht="15.75" x14ac:dyDescent="0.25">
      <c r="A11" s="507"/>
      <c r="B11" s="275" t="s">
        <v>9</v>
      </c>
      <c r="C11" s="507"/>
      <c r="D11" s="444"/>
    </row>
    <row r="12" spans="1:4" ht="16.5" thickBot="1" x14ac:dyDescent="0.3">
      <c r="A12" s="508"/>
      <c r="B12" s="274"/>
      <c r="C12" s="508"/>
      <c r="D12" s="6"/>
    </row>
    <row r="13" spans="1:4" ht="40.5" customHeight="1" thickBot="1" x14ac:dyDescent="0.3">
      <c r="A13" s="272" t="s">
        <v>432</v>
      </c>
      <c r="B13" s="271" t="s">
        <v>431</v>
      </c>
      <c r="C13" s="405">
        <v>3571.8</v>
      </c>
      <c r="D13" s="6"/>
    </row>
    <row r="14" spans="1:4" ht="44.25" customHeight="1" thickBot="1" x14ac:dyDescent="0.3">
      <c r="A14" s="272" t="s">
        <v>430</v>
      </c>
      <c r="B14" s="271" t="s">
        <v>429</v>
      </c>
      <c r="C14" s="406">
        <v>-64228.43</v>
      </c>
      <c r="D14" s="6"/>
    </row>
    <row r="15" spans="1:4" ht="52.5" customHeight="1" thickBot="1" x14ac:dyDescent="0.3">
      <c r="A15" s="272" t="s">
        <v>428</v>
      </c>
      <c r="B15" s="271" t="s">
        <v>427</v>
      </c>
      <c r="C15" s="406">
        <v>-64228.43</v>
      </c>
      <c r="D15" s="6"/>
    </row>
    <row r="16" spans="1:4" ht="45" customHeight="1" thickBot="1" x14ac:dyDescent="0.3">
      <c r="A16" s="272" t="s">
        <v>426</v>
      </c>
      <c r="B16" s="271" t="s">
        <v>425</v>
      </c>
      <c r="C16" s="406">
        <v>-64228.43</v>
      </c>
      <c r="D16" s="6"/>
    </row>
    <row r="17" spans="1:5" ht="34.5" customHeight="1" thickBot="1" x14ac:dyDescent="0.3">
      <c r="A17" s="272" t="s">
        <v>424</v>
      </c>
      <c r="B17" s="271" t="s">
        <v>423</v>
      </c>
      <c r="C17" s="406">
        <v>-64228.43</v>
      </c>
      <c r="D17" s="6"/>
    </row>
    <row r="18" spans="1:5" ht="46.5" customHeight="1" thickBot="1" x14ac:dyDescent="0.3">
      <c r="A18" s="272" t="s">
        <v>422</v>
      </c>
      <c r="B18" s="271" t="s">
        <v>421</v>
      </c>
      <c r="C18" s="407">
        <v>67800.23</v>
      </c>
      <c r="D18" s="6"/>
      <c r="E18" s="273"/>
    </row>
    <row r="19" spans="1:5" ht="44.25" customHeight="1" thickBot="1" x14ac:dyDescent="0.3">
      <c r="A19" s="272" t="s">
        <v>420</v>
      </c>
      <c r="B19" s="271" t="s">
        <v>419</v>
      </c>
      <c r="C19" s="407">
        <v>67800.23</v>
      </c>
      <c r="D19" s="6"/>
    </row>
    <row r="20" spans="1:5" ht="36.75" customHeight="1" thickBot="1" x14ac:dyDescent="0.3">
      <c r="A20" s="272" t="s">
        <v>418</v>
      </c>
      <c r="B20" s="271" t="s">
        <v>417</v>
      </c>
      <c r="C20" s="407">
        <v>67800.23</v>
      </c>
      <c r="D20" s="6"/>
    </row>
    <row r="21" spans="1:5" ht="32.25" thickBot="1" x14ac:dyDescent="0.3">
      <c r="A21" s="272" t="s">
        <v>416</v>
      </c>
      <c r="B21" s="271" t="s">
        <v>415</v>
      </c>
      <c r="C21" s="407">
        <v>67800.23</v>
      </c>
    </row>
    <row r="22" spans="1:5" ht="18.75" x14ac:dyDescent="0.25">
      <c r="A22" s="49"/>
    </row>
    <row r="23" spans="1:5" ht="18.75" x14ac:dyDescent="0.25">
      <c r="A23" s="49"/>
    </row>
    <row r="24" spans="1:5" ht="18.75" x14ac:dyDescent="0.25">
      <c r="A24" s="49" t="s">
        <v>525</v>
      </c>
    </row>
    <row r="25" spans="1:5" ht="18.75" x14ac:dyDescent="0.25">
      <c r="A25" s="49" t="s">
        <v>5</v>
      </c>
    </row>
    <row r="26" spans="1:5" ht="18.75" x14ac:dyDescent="0.25">
      <c r="A26" s="49" t="s">
        <v>414</v>
      </c>
    </row>
    <row r="27" spans="1:5" ht="18.75" x14ac:dyDescent="0.3">
      <c r="A27" s="49" t="s">
        <v>413</v>
      </c>
      <c r="B27" s="443" t="s">
        <v>530</v>
      </c>
      <c r="C27" s="443"/>
    </row>
  </sheetData>
  <mergeCells count="12">
    <mergeCell ref="B1:C1"/>
    <mergeCell ref="B6:C6"/>
    <mergeCell ref="B3:C3"/>
    <mergeCell ref="B4:C4"/>
    <mergeCell ref="B27:C27"/>
    <mergeCell ref="A7:D7"/>
    <mergeCell ref="A10:A12"/>
    <mergeCell ref="C10:C12"/>
    <mergeCell ref="D10:D11"/>
    <mergeCell ref="A8:D8"/>
    <mergeCell ref="A9:C9"/>
    <mergeCell ref="B2:C2"/>
  </mergeCells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4"/>
  <sheetViews>
    <sheetView view="pageBreakPreview" zoomScaleNormal="98" zoomScaleSheetLayoutView="100" workbookViewId="0">
      <selection activeCell="F149" sqref="F149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9" ht="87.75" customHeight="1" x14ac:dyDescent="0.25">
      <c r="A1" s="313"/>
      <c r="B1" s="313"/>
      <c r="C1" s="442" t="s">
        <v>546</v>
      </c>
      <c r="D1" s="442"/>
      <c r="E1" s="442"/>
    </row>
    <row r="2" spans="1:9" ht="18.75" x14ac:dyDescent="0.25">
      <c r="A2" s="313"/>
      <c r="B2" s="313"/>
      <c r="C2" s="442"/>
      <c r="D2" s="442"/>
      <c r="E2" s="442"/>
    </row>
    <row r="3" spans="1:9" ht="112.5" customHeight="1" x14ac:dyDescent="0.25">
      <c r="A3" s="360"/>
      <c r="B3" s="360"/>
      <c r="C3" s="442" t="s">
        <v>521</v>
      </c>
      <c r="D3" s="442"/>
      <c r="E3" s="442"/>
      <c r="F3" s="360"/>
      <c r="G3" s="360"/>
      <c r="H3" s="360"/>
      <c r="I3" s="360"/>
    </row>
    <row r="4" spans="1:9" ht="120.75" hidden="1" customHeight="1" x14ac:dyDescent="0.25">
      <c r="A4" s="313"/>
      <c r="B4" s="313"/>
      <c r="C4" s="442"/>
      <c r="D4" s="442"/>
      <c r="E4" s="442"/>
    </row>
    <row r="5" spans="1:9" ht="11.25" customHeight="1" x14ac:dyDescent="0.25">
      <c r="A5" s="1"/>
      <c r="C5" s="442"/>
      <c r="D5" s="442"/>
      <c r="E5" s="442"/>
    </row>
    <row r="6" spans="1:9" ht="12" customHeight="1" x14ac:dyDescent="0.3">
      <c r="A6" s="1"/>
      <c r="C6" s="460"/>
      <c r="D6" s="460"/>
      <c r="E6" s="460"/>
    </row>
    <row r="7" spans="1:9" ht="103.5" customHeight="1" thickBot="1" x14ac:dyDescent="0.3">
      <c r="A7" s="511" t="s">
        <v>485</v>
      </c>
      <c r="B7" s="511"/>
      <c r="C7" s="511"/>
      <c r="D7" s="511"/>
      <c r="E7" s="511"/>
      <c r="F7" s="23"/>
      <c r="G7" s="23"/>
    </row>
    <row r="8" spans="1:9" ht="15" customHeight="1" thickBot="1" x14ac:dyDescent="0.3">
      <c r="A8" s="512" t="s">
        <v>21</v>
      </c>
      <c r="B8" s="512" t="s">
        <v>400</v>
      </c>
      <c r="C8" s="513" t="s">
        <v>397</v>
      </c>
      <c r="D8" s="512" t="s">
        <v>396</v>
      </c>
      <c r="E8" s="512" t="s">
        <v>475</v>
      </c>
    </row>
    <row r="9" spans="1:9" ht="15.75" customHeight="1" thickBot="1" x14ac:dyDescent="0.3">
      <c r="A9" s="512"/>
      <c r="B9" s="512"/>
      <c r="C9" s="513"/>
      <c r="D9" s="512"/>
      <c r="E9" s="512"/>
    </row>
    <row r="10" spans="1:9" ht="19.5" thickBot="1" x14ac:dyDescent="0.3">
      <c r="A10" s="183"/>
      <c r="B10" s="264" t="s">
        <v>395</v>
      </c>
      <c r="C10" s="327"/>
      <c r="D10" s="183"/>
      <c r="E10" s="328">
        <f>E11+E30+E39+E48+E58+E67+E89+E109+E113+E117+E122+E126+E130+E149+E172+E177+E184+E192+E195+E198+E88+E148</f>
        <v>67800.2</v>
      </c>
    </row>
    <row r="11" spans="1:9" ht="84" customHeight="1" thickBot="1" x14ac:dyDescent="0.3">
      <c r="A11" s="179" t="s">
        <v>26</v>
      </c>
      <c r="B11" s="264" t="s">
        <v>366</v>
      </c>
      <c r="C11" s="241" t="s">
        <v>365</v>
      </c>
      <c r="D11" s="239"/>
      <c r="E11" s="329">
        <f>E14+E21+E25+E29</f>
        <v>4227.4000000000005</v>
      </c>
    </row>
    <row r="12" spans="1:9" ht="125.25" customHeight="1" thickBot="1" x14ac:dyDescent="0.3">
      <c r="A12" s="179"/>
      <c r="B12" s="224" t="s">
        <v>364</v>
      </c>
      <c r="C12" s="321" t="s">
        <v>363</v>
      </c>
      <c r="D12" s="241"/>
      <c r="E12" s="330">
        <f>E13</f>
        <v>3220.1000000000004</v>
      </c>
    </row>
    <row r="13" spans="1:9" ht="144.75" customHeight="1" thickBot="1" x14ac:dyDescent="0.3">
      <c r="A13" s="285"/>
      <c r="B13" s="224" t="s">
        <v>362</v>
      </c>
      <c r="C13" s="321" t="s">
        <v>361</v>
      </c>
      <c r="D13" s="321"/>
      <c r="E13" s="330">
        <f>E14</f>
        <v>3220.1000000000004</v>
      </c>
    </row>
    <row r="14" spans="1:9" ht="70.5" customHeight="1" thickBot="1" x14ac:dyDescent="0.3">
      <c r="A14" s="285"/>
      <c r="B14" s="224" t="s">
        <v>164</v>
      </c>
      <c r="C14" s="321" t="s">
        <v>359</v>
      </c>
      <c r="D14" s="321"/>
      <c r="E14" s="330">
        <f>E15+E16+E17</f>
        <v>3220.1000000000004</v>
      </c>
    </row>
    <row r="15" spans="1:9" ht="96" customHeight="1" thickBot="1" x14ac:dyDescent="0.3">
      <c r="A15" s="285"/>
      <c r="B15" s="324" t="s">
        <v>163</v>
      </c>
      <c r="C15" s="321" t="s">
        <v>359</v>
      </c>
      <c r="D15" s="325">
        <v>100</v>
      </c>
      <c r="E15" s="322">
        <v>2408.4</v>
      </c>
    </row>
    <row r="16" spans="1:9" ht="49.5" customHeight="1" thickBot="1" x14ac:dyDescent="0.3">
      <c r="A16" s="285"/>
      <c r="B16" s="324" t="s">
        <v>123</v>
      </c>
      <c r="C16" s="321" t="s">
        <v>359</v>
      </c>
      <c r="D16" s="325">
        <v>200</v>
      </c>
      <c r="E16" s="242">
        <v>791.7</v>
      </c>
    </row>
    <row r="17" spans="1:6" ht="25.5" customHeight="1" thickBot="1" x14ac:dyDescent="0.3">
      <c r="A17" s="285"/>
      <c r="B17" s="324" t="s">
        <v>360</v>
      </c>
      <c r="C17" s="321" t="s">
        <v>359</v>
      </c>
      <c r="D17" s="325">
        <v>800</v>
      </c>
      <c r="E17" s="322">
        <v>20</v>
      </c>
    </row>
    <row r="18" spans="1:6" ht="129.75" customHeight="1" thickBot="1" x14ac:dyDescent="0.3">
      <c r="A18" s="285"/>
      <c r="B18" s="331" t="s">
        <v>358</v>
      </c>
      <c r="C18" s="321" t="s">
        <v>357</v>
      </c>
      <c r="D18" s="325"/>
      <c r="E18" s="322">
        <v>40</v>
      </c>
    </row>
    <row r="19" spans="1:6" ht="135.75" customHeight="1" thickBot="1" x14ac:dyDescent="0.3">
      <c r="A19" s="285"/>
      <c r="B19" s="331" t="s">
        <v>356</v>
      </c>
      <c r="C19" s="321" t="s">
        <v>355</v>
      </c>
      <c r="D19" s="325"/>
      <c r="E19" s="322">
        <v>40</v>
      </c>
    </row>
    <row r="20" spans="1:6" ht="135" customHeight="1" thickBot="1" x14ac:dyDescent="0.3">
      <c r="A20" s="285"/>
      <c r="B20" s="243" t="s">
        <v>354</v>
      </c>
      <c r="C20" s="321" t="s">
        <v>353</v>
      </c>
      <c r="D20" s="325"/>
      <c r="E20" s="322">
        <v>40</v>
      </c>
    </row>
    <row r="21" spans="1:6" ht="45.75" customHeight="1" thickBot="1" x14ac:dyDescent="0.3">
      <c r="A21" s="285"/>
      <c r="B21" s="324" t="s">
        <v>123</v>
      </c>
      <c r="C21" s="321" t="s">
        <v>353</v>
      </c>
      <c r="D21" s="325" t="s">
        <v>120</v>
      </c>
      <c r="E21" s="322">
        <v>40</v>
      </c>
    </row>
    <row r="22" spans="1:6" ht="153" customHeight="1" thickBot="1" x14ac:dyDescent="0.3">
      <c r="A22" s="285"/>
      <c r="B22" s="324" t="s">
        <v>146</v>
      </c>
      <c r="C22" s="321" t="s">
        <v>145</v>
      </c>
      <c r="D22" s="325"/>
      <c r="E22" s="322">
        <v>217.3</v>
      </c>
    </row>
    <row r="23" spans="1:6" ht="158.25" customHeight="1" thickBot="1" x14ac:dyDescent="0.3">
      <c r="A23" s="285"/>
      <c r="B23" s="324" t="s">
        <v>144</v>
      </c>
      <c r="C23" s="321" t="s">
        <v>143</v>
      </c>
      <c r="D23" s="325"/>
      <c r="E23" s="322">
        <v>217.3</v>
      </c>
    </row>
    <row r="24" spans="1:6" ht="159" customHeight="1" thickBot="1" x14ac:dyDescent="0.3">
      <c r="A24" s="285"/>
      <c r="B24" s="324" t="s">
        <v>142</v>
      </c>
      <c r="C24" s="321" t="s">
        <v>141</v>
      </c>
      <c r="D24" s="325"/>
      <c r="E24" s="322">
        <v>217.3</v>
      </c>
    </row>
    <row r="25" spans="1:6" ht="25.5" customHeight="1" thickBot="1" x14ac:dyDescent="0.35">
      <c r="A25" s="285"/>
      <c r="B25" s="332" t="s">
        <v>463</v>
      </c>
      <c r="C25" s="321" t="s">
        <v>141</v>
      </c>
      <c r="D25" s="325" t="s">
        <v>140</v>
      </c>
      <c r="E25" s="322">
        <v>217.3</v>
      </c>
      <c r="F25" s="127"/>
    </row>
    <row r="26" spans="1:6" s="30" customFormat="1" ht="117.75" customHeight="1" thickBot="1" x14ac:dyDescent="0.3">
      <c r="A26" s="285"/>
      <c r="B26" s="243" t="s">
        <v>352</v>
      </c>
      <c r="C26" s="321" t="s">
        <v>351</v>
      </c>
      <c r="D26" s="325"/>
      <c r="E26" s="322">
        <v>750</v>
      </c>
      <c r="F26" s="290"/>
    </row>
    <row r="27" spans="1:6" s="30" customFormat="1" ht="124.5" customHeight="1" thickBot="1" x14ac:dyDescent="0.3">
      <c r="A27" s="285"/>
      <c r="B27" s="243" t="s">
        <v>350</v>
      </c>
      <c r="C27" s="321" t="s">
        <v>349</v>
      </c>
      <c r="D27" s="325"/>
      <c r="E27" s="322">
        <v>750</v>
      </c>
      <c r="F27" s="290"/>
    </row>
    <row r="28" spans="1:6" s="30" customFormat="1" ht="132" customHeight="1" thickBot="1" x14ac:dyDescent="0.3">
      <c r="A28" s="285"/>
      <c r="B28" s="243" t="s">
        <v>348</v>
      </c>
      <c r="C28" s="321" t="s">
        <v>347</v>
      </c>
      <c r="D28" s="325"/>
      <c r="E28" s="322">
        <v>750</v>
      </c>
    </row>
    <row r="29" spans="1:6" s="30" customFormat="1" ht="58.5" customHeight="1" thickBot="1" x14ac:dyDescent="0.3">
      <c r="A29" s="285"/>
      <c r="B29" s="324" t="s">
        <v>123</v>
      </c>
      <c r="C29" s="321" t="s">
        <v>347</v>
      </c>
      <c r="D29" s="325" t="s">
        <v>120</v>
      </c>
      <c r="E29" s="322">
        <v>750</v>
      </c>
      <c r="F29" s="290"/>
    </row>
    <row r="30" spans="1:6" s="30" customFormat="1" ht="93.75" customHeight="1" thickBot="1" x14ac:dyDescent="0.3">
      <c r="A30" s="179" t="s">
        <v>33</v>
      </c>
      <c r="B30" s="264" t="s">
        <v>346</v>
      </c>
      <c r="C30" s="241" t="s">
        <v>345</v>
      </c>
      <c r="D30" s="239"/>
      <c r="E30" s="240">
        <v>75</v>
      </c>
    </row>
    <row r="31" spans="1:6" s="30" customFormat="1" ht="137.25" customHeight="1" thickBot="1" x14ac:dyDescent="0.3">
      <c r="A31" s="179"/>
      <c r="B31" s="324" t="s">
        <v>344</v>
      </c>
      <c r="C31" s="321" t="s">
        <v>343</v>
      </c>
      <c r="D31" s="325"/>
      <c r="E31" s="322">
        <v>60</v>
      </c>
    </row>
    <row r="32" spans="1:6" s="30" customFormat="1" ht="150.75" customHeight="1" thickBot="1" x14ac:dyDescent="0.3">
      <c r="A32" s="179"/>
      <c r="B32" s="324" t="s">
        <v>342</v>
      </c>
      <c r="C32" s="321" t="s">
        <v>341</v>
      </c>
      <c r="D32" s="325"/>
      <c r="E32" s="322">
        <v>60</v>
      </c>
    </row>
    <row r="33" spans="1:5" s="30" customFormat="1" ht="159" customHeight="1" thickBot="1" x14ac:dyDescent="0.3">
      <c r="A33" s="179"/>
      <c r="B33" s="324" t="s">
        <v>340</v>
      </c>
      <c r="C33" s="321" t="s">
        <v>339</v>
      </c>
      <c r="D33" s="325"/>
      <c r="E33" s="322">
        <v>60</v>
      </c>
    </row>
    <row r="34" spans="1:5" s="30" customFormat="1" ht="56.25" customHeight="1" thickBot="1" x14ac:dyDescent="0.3">
      <c r="A34" s="179"/>
      <c r="B34" s="324" t="s">
        <v>123</v>
      </c>
      <c r="C34" s="321" t="s">
        <v>339</v>
      </c>
      <c r="D34" s="325" t="s">
        <v>120</v>
      </c>
      <c r="E34" s="322">
        <v>60</v>
      </c>
    </row>
    <row r="35" spans="1:5" s="30" customFormat="1" ht="94.5" thickBot="1" x14ac:dyDescent="0.3">
      <c r="A35" s="179"/>
      <c r="B35" s="243" t="s">
        <v>338</v>
      </c>
      <c r="C35" s="321" t="s">
        <v>337</v>
      </c>
      <c r="D35" s="325"/>
      <c r="E35" s="322">
        <v>15</v>
      </c>
    </row>
    <row r="36" spans="1:5" s="30" customFormat="1" ht="139.5" customHeight="1" thickBot="1" x14ac:dyDescent="0.3">
      <c r="A36" s="179"/>
      <c r="B36" s="243" t="s">
        <v>336</v>
      </c>
      <c r="C36" s="321" t="s">
        <v>335</v>
      </c>
      <c r="D36" s="325"/>
      <c r="E36" s="322">
        <v>15</v>
      </c>
    </row>
    <row r="37" spans="1:5" s="30" customFormat="1" ht="138" customHeight="1" thickBot="1" x14ac:dyDescent="0.3">
      <c r="A37" s="179"/>
      <c r="B37" s="243" t="s">
        <v>334</v>
      </c>
      <c r="C37" s="321" t="s">
        <v>333</v>
      </c>
      <c r="D37" s="325"/>
      <c r="E37" s="322">
        <v>15</v>
      </c>
    </row>
    <row r="38" spans="1:5" s="30" customFormat="1" ht="63" customHeight="1" thickBot="1" x14ac:dyDescent="0.3">
      <c r="A38" s="179"/>
      <c r="B38" s="324" t="s">
        <v>123</v>
      </c>
      <c r="C38" s="321" t="s">
        <v>333</v>
      </c>
      <c r="D38" s="325" t="s">
        <v>120</v>
      </c>
      <c r="E38" s="322">
        <v>15</v>
      </c>
    </row>
    <row r="39" spans="1:5" s="30" customFormat="1" ht="76.5" customHeight="1" thickBot="1" x14ac:dyDescent="0.3">
      <c r="A39" s="179" t="s">
        <v>36</v>
      </c>
      <c r="B39" s="264" t="s">
        <v>456</v>
      </c>
      <c r="C39" s="241" t="s">
        <v>130</v>
      </c>
      <c r="D39" s="239"/>
      <c r="E39" s="240">
        <v>105</v>
      </c>
    </row>
    <row r="40" spans="1:5" s="30" customFormat="1" ht="107.25" customHeight="1" thickBot="1" x14ac:dyDescent="0.3">
      <c r="A40" s="285"/>
      <c r="B40" s="324" t="s">
        <v>189</v>
      </c>
      <c r="C40" s="321" t="s">
        <v>188</v>
      </c>
      <c r="D40" s="325"/>
      <c r="E40" s="322">
        <v>75</v>
      </c>
    </row>
    <row r="41" spans="1:5" s="30" customFormat="1" ht="115.5" customHeight="1" thickBot="1" x14ac:dyDescent="0.3">
      <c r="A41" s="285"/>
      <c r="B41" s="324" t="s">
        <v>187</v>
      </c>
      <c r="C41" s="321" t="s">
        <v>186</v>
      </c>
      <c r="D41" s="325"/>
      <c r="E41" s="322">
        <v>75</v>
      </c>
    </row>
    <row r="42" spans="1:5" s="30" customFormat="1" ht="110.25" customHeight="1" thickBot="1" x14ac:dyDescent="0.3">
      <c r="A42" s="285"/>
      <c r="B42" s="324" t="s">
        <v>185</v>
      </c>
      <c r="C42" s="321" t="s">
        <v>183</v>
      </c>
      <c r="D42" s="325"/>
      <c r="E42" s="322">
        <v>75</v>
      </c>
    </row>
    <row r="43" spans="1:5" s="30" customFormat="1" ht="51" customHeight="1" thickBot="1" x14ac:dyDescent="0.3">
      <c r="A43" s="285"/>
      <c r="B43" s="324" t="s">
        <v>123</v>
      </c>
      <c r="C43" s="321" t="s">
        <v>183</v>
      </c>
      <c r="D43" s="325" t="s">
        <v>120</v>
      </c>
      <c r="E43" s="322">
        <v>75</v>
      </c>
    </row>
    <row r="44" spans="1:5" s="30" customFormat="1" ht="121.5" customHeight="1" thickBot="1" x14ac:dyDescent="0.3">
      <c r="A44" s="285"/>
      <c r="B44" s="324" t="s">
        <v>129</v>
      </c>
      <c r="C44" s="321" t="s">
        <v>128</v>
      </c>
      <c r="D44" s="325"/>
      <c r="E44" s="322">
        <v>30</v>
      </c>
    </row>
    <row r="45" spans="1:5" s="30" customFormat="1" ht="135.75" customHeight="1" thickBot="1" x14ac:dyDescent="0.3">
      <c r="A45" s="285"/>
      <c r="B45" s="324" t="s">
        <v>127</v>
      </c>
      <c r="C45" s="321" t="s">
        <v>125</v>
      </c>
      <c r="D45" s="325"/>
      <c r="E45" s="322">
        <v>30</v>
      </c>
    </row>
    <row r="46" spans="1:5" s="30" customFormat="1" ht="141" customHeight="1" thickBot="1" x14ac:dyDescent="0.3">
      <c r="A46" s="285"/>
      <c r="B46" s="324" t="s">
        <v>124</v>
      </c>
      <c r="C46" s="321" t="s">
        <v>121</v>
      </c>
      <c r="D46" s="325"/>
      <c r="E46" s="322">
        <v>30</v>
      </c>
    </row>
    <row r="47" spans="1:5" s="30" customFormat="1" ht="69.75" customHeight="1" thickBot="1" x14ac:dyDescent="0.3">
      <c r="A47" s="285"/>
      <c r="B47" s="324" t="s">
        <v>123</v>
      </c>
      <c r="C47" s="321" t="s">
        <v>121</v>
      </c>
      <c r="D47" s="325" t="s">
        <v>120</v>
      </c>
      <c r="E47" s="322">
        <v>30</v>
      </c>
    </row>
    <row r="48" spans="1:5" s="30" customFormat="1" ht="73.5" customHeight="1" thickBot="1" x14ac:dyDescent="0.3">
      <c r="A48" s="179" t="s">
        <v>41</v>
      </c>
      <c r="B48" s="264" t="s">
        <v>332</v>
      </c>
      <c r="C48" s="241" t="s">
        <v>331</v>
      </c>
      <c r="D48" s="239"/>
      <c r="E48" s="240">
        <f>E49+E57</f>
        <v>190</v>
      </c>
    </row>
    <row r="49" spans="1:5" s="30" customFormat="1" ht="138.75" customHeight="1" thickBot="1" x14ac:dyDescent="0.3">
      <c r="A49" s="179"/>
      <c r="B49" s="216" t="s">
        <v>139</v>
      </c>
      <c r="C49" s="241" t="s">
        <v>138</v>
      </c>
      <c r="D49" s="239"/>
      <c r="E49" s="240">
        <f>E52+E53</f>
        <v>160</v>
      </c>
    </row>
    <row r="50" spans="1:5" s="30" customFormat="1" ht="165" customHeight="1" thickBot="1" x14ac:dyDescent="0.3">
      <c r="A50" s="179"/>
      <c r="B50" s="216" t="s">
        <v>137</v>
      </c>
      <c r="C50" s="321" t="s">
        <v>136</v>
      </c>
      <c r="D50" s="239"/>
      <c r="E50" s="322">
        <f>E49</f>
        <v>160</v>
      </c>
    </row>
    <row r="51" spans="1:5" s="30" customFormat="1" ht="156.75" customHeight="1" thickBot="1" x14ac:dyDescent="0.3">
      <c r="A51" s="179"/>
      <c r="B51" s="216" t="s">
        <v>135</v>
      </c>
      <c r="C51" s="321" t="s">
        <v>132</v>
      </c>
      <c r="D51" s="239"/>
      <c r="E51" s="322">
        <f>E50</f>
        <v>160</v>
      </c>
    </row>
    <row r="52" spans="1:5" s="30" customFormat="1" ht="50.25" customHeight="1" thickBot="1" x14ac:dyDescent="0.3">
      <c r="A52" s="179"/>
      <c r="B52" s="324" t="s">
        <v>123</v>
      </c>
      <c r="C52" s="321" t="s">
        <v>132</v>
      </c>
      <c r="D52" s="325" t="s">
        <v>120</v>
      </c>
      <c r="E52" s="322">
        <v>110</v>
      </c>
    </row>
    <row r="53" spans="1:5" s="30" customFormat="1" ht="28.5" customHeight="1" thickBot="1" x14ac:dyDescent="0.35">
      <c r="A53" s="179"/>
      <c r="B53" s="332" t="s">
        <v>463</v>
      </c>
      <c r="C53" s="321" t="s">
        <v>132</v>
      </c>
      <c r="D53" s="325" t="s">
        <v>140</v>
      </c>
      <c r="E53" s="322">
        <v>50</v>
      </c>
    </row>
    <row r="54" spans="1:5" s="30" customFormat="1" ht="116.25" customHeight="1" thickBot="1" x14ac:dyDescent="0.3">
      <c r="A54" s="179"/>
      <c r="B54" s="324" t="s">
        <v>330</v>
      </c>
      <c r="C54" s="321" t="s">
        <v>329</v>
      </c>
      <c r="D54" s="325"/>
      <c r="E54" s="322">
        <v>30</v>
      </c>
    </row>
    <row r="55" spans="1:5" s="30" customFormat="1" ht="123.75" customHeight="1" thickBot="1" x14ac:dyDescent="0.3">
      <c r="A55" s="183"/>
      <c r="B55" s="324" t="s">
        <v>407</v>
      </c>
      <c r="C55" s="321" t="s">
        <v>327</v>
      </c>
      <c r="D55" s="325"/>
      <c r="E55" s="322">
        <v>30</v>
      </c>
    </row>
    <row r="56" spans="1:5" s="30" customFormat="1" ht="128.25" customHeight="1" thickBot="1" x14ac:dyDescent="0.3">
      <c r="A56" s="183"/>
      <c r="B56" s="324" t="s">
        <v>455</v>
      </c>
      <c r="C56" s="321" t="s">
        <v>325</v>
      </c>
      <c r="D56" s="325"/>
      <c r="E56" s="322">
        <v>30</v>
      </c>
    </row>
    <row r="57" spans="1:5" s="30" customFormat="1" ht="56.25" customHeight="1" thickBot="1" x14ac:dyDescent="0.3">
      <c r="A57" s="323"/>
      <c r="B57" s="324" t="s">
        <v>123</v>
      </c>
      <c r="C57" s="321" t="s">
        <v>325</v>
      </c>
      <c r="D57" s="325" t="s">
        <v>120</v>
      </c>
      <c r="E57" s="322">
        <v>30</v>
      </c>
    </row>
    <row r="58" spans="1:5" s="30" customFormat="1" ht="89.25" customHeight="1" thickBot="1" x14ac:dyDescent="0.3">
      <c r="A58" s="179" t="s">
        <v>46</v>
      </c>
      <c r="B58" s="264" t="s">
        <v>324</v>
      </c>
      <c r="C58" s="241" t="s">
        <v>323</v>
      </c>
      <c r="D58" s="239"/>
      <c r="E58" s="240">
        <f>E62+E66</f>
        <v>1112</v>
      </c>
    </row>
    <row r="59" spans="1:5" ht="144" customHeight="1" thickBot="1" x14ac:dyDescent="0.3">
      <c r="A59" s="179"/>
      <c r="B59" s="324" t="s">
        <v>322</v>
      </c>
      <c r="C59" s="321" t="s">
        <v>321</v>
      </c>
      <c r="D59" s="325"/>
      <c r="E59" s="322">
        <v>500</v>
      </c>
    </row>
    <row r="60" spans="1:5" ht="154.5" customHeight="1" thickBot="1" x14ac:dyDescent="0.3">
      <c r="A60" s="285"/>
      <c r="B60" s="324" t="s">
        <v>320</v>
      </c>
      <c r="C60" s="321" t="s">
        <v>319</v>
      </c>
      <c r="D60" s="325"/>
      <c r="E60" s="322">
        <v>500</v>
      </c>
    </row>
    <row r="61" spans="1:5" ht="153.75" customHeight="1" thickBot="1" x14ac:dyDescent="0.3">
      <c r="A61" s="285"/>
      <c r="B61" s="324" t="s">
        <v>318</v>
      </c>
      <c r="C61" s="321" t="s">
        <v>317</v>
      </c>
      <c r="D61" s="325"/>
      <c r="E61" s="322">
        <v>500</v>
      </c>
    </row>
    <row r="62" spans="1:5" ht="58.5" customHeight="1" thickBot="1" x14ac:dyDescent="0.3">
      <c r="A62" s="285"/>
      <c r="B62" s="324" t="s">
        <v>123</v>
      </c>
      <c r="C62" s="321" t="s">
        <v>317</v>
      </c>
      <c r="D62" s="325" t="s">
        <v>120</v>
      </c>
      <c r="E62" s="322">
        <v>500</v>
      </c>
    </row>
    <row r="63" spans="1:5" ht="146.25" customHeight="1" thickBot="1" x14ac:dyDescent="0.3">
      <c r="A63" s="285"/>
      <c r="B63" s="324" t="s">
        <v>316</v>
      </c>
      <c r="C63" s="321" t="s">
        <v>315</v>
      </c>
      <c r="D63" s="325"/>
      <c r="E63" s="322">
        <v>612</v>
      </c>
    </row>
    <row r="64" spans="1:5" ht="156.75" customHeight="1" thickBot="1" x14ac:dyDescent="0.3">
      <c r="A64" s="285"/>
      <c r="B64" s="324" t="s">
        <v>454</v>
      </c>
      <c r="C64" s="321" t="s">
        <v>312</v>
      </c>
      <c r="D64" s="325"/>
      <c r="E64" s="387">
        <v>612</v>
      </c>
    </row>
    <row r="65" spans="1:5" ht="159" customHeight="1" thickBot="1" x14ac:dyDescent="0.3">
      <c r="A65" s="285"/>
      <c r="B65" s="324" t="s">
        <v>311</v>
      </c>
      <c r="C65" s="321" t="s">
        <v>310</v>
      </c>
      <c r="D65" s="325"/>
      <c r="E65" s="387">
        <v>612</v>
      </c>
    </row>
    <row r="66" spans="1:5" ht="60" customHeight="1" thickBot="1" x14ac:dyDescent="0.3">
      <c r="A66" s="285"/>
      <c r="B66" s="324" t="s">
        <v>123</v>
      </c>
      <c r="C66" s="321" t="s">
        <v>310</v>
      </c>
      <c r="D66" s="325" t="s">
        <v>120</v>
      </c>
      <c r="E66" s="387">
        <v>612</v>
      </c>
    </row>
    <row r="67" spans="1:5" ht="115.5" customHeight="1" thickBot="1" x14ac:dyDescent="0.3">
      <c r="A67" s="179" t="s">
        <v>50</v>
      </c>
      <c r="B67" s="264" t="s">
        <v>303</v>
      </c>
      <c r="C67" s="241" t="s">
        <v>302</v>
      </c>
      <c r="D67" s="239"/>
      <c r="E67" s="240">
        <f>E71+E75+E79+E83+E85</f>
        <v>1096.6999999999998</v>
      </c>
    </row>
    <row r="68" spans="1:5" ht="184.5" customHeight="1" thickBot="1" x14ac:dyDescent="0.3">
      <c r="A68" s="179"/>
      <c r="B68" s="324" t="s">
        <v>301</v>
      </c>
      <c r="C68" s="321" t="s">
        <v>300</v>
      </c>
      <c r="D68" s="325"/>
      <c r="E68" s="322">
        <v>76.2</v>
      </c>
    </row>
    <row r="69" spans="1:5" s="30" customFormat="1" ht="183" customHeight="1" thickBot="1" x14ac:dyDescent="0.3">
      <c r="A69" s="285"/>
      <c r="B69" s="324" t="s">
        <v>299</v>
      </c>
      <c r="C69" s="321" t="s">
        <v>297</v>
      </c>
      <c r="D69" s="325"/>
      <c r="E69" s="347">
        <v>76.2</v>
      </c>
    </row>
    <row r="70" spans="1:5" ht="177" customHeight="1" thickBot="1" x14ac:dyDescent="0.3">
      <c r="A70" s="285"/>
      <c r="B70" s="324" t="s">
        <v>296</v>
      </c>
      <c r="C70" s="215" t="s">
        <v>295</v>
      </c>
      <c r="D70" s="325"/>
      <c r="E70" s="347">
        <v>76.2</v>
      </c>
    </row>
    <row r="71" spans="1:5" ht="39" customHeight="1" thickBot="1" x14ac:dyDescent="0.3">
      <c r="A71" s="285"/>
      <c r="B71" s="324" t="s">
        <v>280</v>
      </c>
      <c r="C71" s="215" t="s">
        <v>295</v>
      </c>
      <c r="D71" s="325" t="s">
        <v>278</v>
      </c>
      <c r="E71" s="347">
        <v>76.2</v>
      </c>
    </row>
    <row r="72" spans="1:5" ht="163.5" customHeight="1" thickBot="1" x14ac:dyDescent="0.3">
      <c r="A72" s="285"/>
      <c r="B72" s="324" t="s">
        <v>294</v>
      </c>
      <c r="C72" s="321" t="s">
        <v>293</v>
      </c>
      <c r="D72" s="325"/>
      <c r="E72" s="322">
        <v>155.80000000000001</v>
      </c>
    </row>
    <row r="73" spans="1:5" ht="174" customHeight="1" thickBot="1" x14ac:dyDescent="0.3">
      <c r="A73" s="285"/>
      <c r="B73" s="324" t="s">
        <v>292</v>
      </c>
      <c r="C73" s="321" t="s">
        <v>291</v>
      </c>
      <c r="D73" s="325"/>
      <c r="E73" s="347">
        <v>155.80000000000001</v>
      </c>
    </row>
    <row r="74" spans="1:5" ht="165.75" customHeight="1" thickBot="1" x14ac:dyDescent="0.3">
      <c r="A74" s="285"/>
      <c r="B74" s="324" t="s">
        <v>453</v>
      </c>
      <c r="C74" s="215" t="s">
        <v>287</v>
      </c>
      <c r="D74" s="325"/>
      <c r="E74" s="347">
        <v>155.80000000000001</v>
      </c>
    </row>
    <row r="75" spans="1:5" ht="33" customHeight="1" thickBot="1" x14ac:dyDescent="0.3">
      <c r="A75" s="285"/>
      <c r="B75" s="324" t="s">
        <v>280</v>
      </c>
      <c r="C75" s="215" t="s">
        <v>287</v>
      </c>
      <c r="D75" s="325" t="s">
        <v>278</v>
      </c>
      <c r="E75" s="347">
        <v>155.80000000000001</v>
      </c>
    </row>
    <row r="76" spans="1:5" ht="169.5" customHeight="1" thickBot="1" x14ac:dyDescent="0.3">
      <c r="A76" s="323"/>
      <c r="B76" s="324" t="s">
        <v>286</v>
      </c>
      <c r="C76" s="321" t="s">
        <v>285</v>
      </c>
      <c r="D76" s="325"/>
      <c r="E76" s="322">
        <v>187.8</v>
      </c>
    </row>
    <row r="77" spans="1:5" ht="179.25" customHeight="1" thickBot="1" x14ac:dyDescent="0.3">
      <c r="A77" s="323"/>
      <c r="B77" s="324" t="s">
        <v>284</v>
      </c>
      <c r="C77" s="321" t="s">
        <v>283</v>
      </c>
      <c r="D77" s="325"/>
      <c r="E77" s="347">
        <v>187.8</v>
      </c>
    </row>
    <row r="78" spans="1:5" s="30" customFormat="1" ht="172.5" customHeight="1" thickBot="1" x14ac:dyDescent="0.3">
      <c r="A78" s="323"/>
      <c r="B78" s="324" t="s">
        <v>282</v>
      </c>
      <c r="C78" s="215" t="s">
        <v>279</v>
      </c>
      <c r="D78" s="325"/>
      <c r="E78" s="347">
        <v>187.8</v>
      </c>
    </row>
    <row r="79" spans="1:5" ht="37.5" customHeight="1" thickBot="1" x14ac:dyDescent="0.3">
      <c r="A79" s="323"/>
      <c r="B79" s="324" t="s">
        <v>280</v>
      </c>
      <c r="C79" s="215" t="s">
        <v>279</v>
      </c>
      <c r="D79" s="325" t="s">
        <v>278</v>
      </c>
      <c r="E79" s="347">
        <v>187.8</v>
      </c>
    </row>
    <row r="80" spans="1:5" ht="135" customHeight="1" thickBot="1" x14ac:dyDescent="0.3">
      <c r="A80" s="323"/>
      <c r="B80" s="324" t="s">
        <v>277</v>
      </c>
      <c r="C80" s="321" t="s">
        <v>276</v>
      </c>
      <c r="D80" s="325"/>
      <c r="E80" s="322">
        <v>170</v>
      </c>
    </row>
    <row r="81" spans="1:5" ht="141.75" customHeight="1" thickBot="1" x14ac:dyDescent="0.3">
      <c r="A81" s="323"/>
      <c r="B81" s="324" t="s">
        <v>275</v>
      </c>
      <c r="C81" s="321" t="s">
        <v>274</v>
      </c>
      <c r="D81" s="325"/>
      <c r="E81" s="242">
        <v>170</v>
      </c>
    </row>
    <row r="82" spans="1:5" ht="141" customHeight="1" thickBot="1" x14ac:dyDescent="0.3">
      <c r="A82" s="285"/>
      <c r="B82" s="324" t="s">
        <v>272</v>
      </c>
      <c r="C82" s="321" t="s">
        <v>273</v>
      </c>
      <c r="D82" s="325"/>
      <c r="E82" s="242">
        <v>170</v>
      </c>
    </row>
    <row r="83" spans="1:5" ht="48.75" customHeight="1" thickBot="1" x14ac:dyDescent="0.3">
      <c r="A83" s="285"/>
      <c r="B83" s="324" t="s">
        <v>123</v>
      </c>
      <c r="C83" s="321" t="s">
        <v>273</v>
      </c>
      <c r="D83" s="325" t="s">
        <v>120</v>
      </c>
      <c r="E83" s="242">
        <v>170</v>
      </c>
    </row>
    <row r="84" spans="1:5" ht="140.25" customHeight="1" thickBot="1" x14ac:dyDescent="0.3">
      <c r="A84" s="285"/>
      <c r="B84" s="350" t="s">
        <v>272</v>
      </c>
      <c r="C84" s="348" t="s">
        <v>496</v>
      </c>
      <c r="D84" s="346"/>
      <c r="E84" s="242">
        <v>506.9</v>
      </c>
    </row>
    <row r="85" spans="1:5" ht="48.75" customHeight="1" thickBot="1" x14ac:dyDescent="0.3">
      <c r="A85" s="285"/>
      <c r="B85" s="350" t="s">
        <v>123</v>
      </c>
      <c r="C85" s="348" t="s">
        <v>496</v>
      </c>
      <c r="D85" s="346" t="s">
        <v>120</v>
      </c>
      <c r="E85" s="242">
        <v>506.9</v>
      </c>
    </row>
    <row r="86" spans="1:5" ht="150.75" customHeight="1" thickBot="1" x14ac:dyDescent="0.3">
      <c r="A86" s="285"/>
      <c r="B86" s="86" t="s">
        <v>535</v>
      </c>
      <c r="C86" s="84" t="s">
        <v>532</v>
      </c>
      <c r="D86" s="397"/>
      <c r="E86" s="242">
        <v>948.6</v>
      </c>
    </row>
    <row r="87" spans="1:5" ht="128.25" customHeight="1" thickBot="1" x14ac:dyDescent="0.3">
      <c r="A87" s="285"/>
      <c r="B87" s="86" t="s">
        <v>536</v>
      </c>
      <c r="C87" s="398" t="s">
        <v>533</v>
      </c>
      <c r="D87" s="392"/>
      <c r="E87" s="242">
        <v>948.6</v>
      </c>
    </row>
    <row r="88" spans="1:5" ht="48.75" customHeight="1" thickBot="1" x14ac:dyDescent="0.3">
      <c r="A88" s="285"/>
      <c r="B88" s="165" t="s">
        <v>123</v>
      </c>
      <c r="C88" s="393" t="s">
        <v>533</v>
      </c>
      <c r="D88" s="392" t="s">
        <v>120</v>
      </c>
      <c r="E88" s="242">
        <v>948.6</v>
      </c>
    </row>
    <row r="89" spans="1:5" ht="72" customHeight="1" thickBot="1" x14ac:dyDescent="0.3">
      <c r="A89" s="179" t="s">
        <v>53</v>
      </c>
      <c r="B89" s="333" t="s">
        <v>271</v>
      </c>
      <c r="C89" s="334" t="s">
        <v>270</v>
      </c>
      <c r="D89" s="239"/>
      <c r="E89" s="335">
        <f>E90+E93+E98+E101+E105</f>
        <v>1451.5</v>
      </c>
    </row>
    <row r="90" spans="1:5" ht="72" customHeight="1" thickBot="1" x14ac:dyDescent="0.3">
      <c r="A90" s="389"/>
      <c r="B90" s="85" t="s">
        <v>514</v>
      </c>
      <c r="C90" s="141" t="s">
        <v>515</v>
      </c>
      <c r="D90" s="239"/>
      <c r="E90" s="91">
        <v>1046.5</v>
      </c>
    </row>
    <row r="91" spans="1:5" ht="72" customHeight="1" thickBot="1" x14ac:dyDescent="0.3">
      <c r="A91" s="389"/>
      <c r="B91" s="165" t="s">
        <v>516</v>
      </c>
      <c r="C91" s="164" t="s">
        <v>517</v>
      </c>
      <c r="D91" s="239"/>
      <c r="E91" s="82">
        <v>1046.5</v>
      </c>
    </row>
    <row r="92" spans="1:5" ht="72" customHeight="1" thickBot="1" x14ac:dyDescent="0.3">
      <c r="A92" s="389"/>
      <c r="B92" s="165" t="s">
        <v>123</v>
      </c>
      <c r="C92" s="164" t="s">
        <v>517</v>
      </c>
      <c r="D92" s="397" t="s">
        <v>120</v>
      </c>
      <c r="E92" s="82">
        <v>1046.5</v>
      </c>
    </row>
    <row r="93" spans="1:5" ht="142.5" customHeight="1" thickBot="1" x14ac:dyDescent="0.3">
      <c r="A93" s="179"/>
      <c r="B93" s="324" t="s">
        <v>269</v>
      </c>
      <c r="C93" s="321" t="s">
        <v>268</v>
      </c>
      <c r="D93" s="325"/>
      <c r="E93" s="322">
        <v>70</v>
      </c>
    </row>
    <row r="94" spans="1:5" ht="144" customHeight="1" thickBot="1" x14ac:dyDescent="0.3">
      <c r="A94" s="285"/>
      <c r="B94" s="324" t="s">
        <v>452</v>
      </c>
      <c r="C94" s="321" t="s">
        <v>266</v>
      </c>
      <c r="D94" s="325"/>
      <c r="E94" s="322">
        <v>70</v>
      </c>
    </row>
    <row r="95" spans="1:5" ht="142.5" customHeight="1" thickBot="1" x14ac:dyDescent="0.3">
      <c r="A95" s="285"/>
      <c r="B95" s="324" t="s">
        <v>265</v>
      </c>
      <c r="C95" s="321" t="s">
        <v>264</v>
      </c>
      <c r="D95" s="325"/>
      <c r="E95" s="322">
        <v>70</v>
      </c>
    </row>
    <row r="96" spans="1:5" ht="69.75" customHeight="1" thickBot="1" x14ac:dyDescent="0.3">
      <c r="A96" s="285"/>
      <c r="B96" s="324" t="s">
        <v>123</v>
      </c>
      <c r="C96" s="321" t="s">
        <v>264</v>
      </c>
      <c r="D96" s="325" t="s">
        <v>120</v>
      </c>
      <c r="E96" s="322">
        <v>70</v>
      </c>
    </row>
    <row r="97" spans="1:5" ht="85.5" customHeight="1" thickBot="1" x14ac:dyDescent="0.3">
      <c r="A97" s="285"/>
      <c r="B97" s="324" t="s">
        <v>263</v>
      </c>
      <c r="C97" s="321" t="s">
        <v>262</v>
      </c>
      <c r="D97" s="325"/>
      <c r="E97" s="322">
        <v>10</v>
      </c>
    </row>
    <row r="98" spans="1:5" ht="120" customHeight="1" thickBot="1" x14ac:dyDescent="0.3">
      <c r="A98" s="285"/>
      <c r="B98" s="324" t="s">
        <v>261</v>
      </c>
      <c r="C98" s="321" t="s">
        <v>260</v>
      </c>
      <c r="D98" s="325"/>
      <c r="E98" s="322">
        <v>10</v>
      </c>
    </row>
    <row r="99" spans="1:5" ht="102.75" customHeight="1" thickBot="1" x14ac:dyDescent="0.3">
      <c r="A99" s="285"/>
      <c r="B99" s="324" t="s">
        <v>259</v>
      </c>
      <c r="C99" s="321" t="s">
        <v>258</v>
      </c>
      <c r="D99" s="325"/>
      <c r="E99" s="322">
        <v>10</v>
      </c>
    </row>
    <row r="100" spans="1:5" ht="54.75" customHeight="1" thickBot="1" x14ac:dyDescent="0.3">
      <c r="A100" s="285"/>
      <c r="B100" s="324" t="s">
        <v>123</v>
      </c>
      <c r="C100" s="321" t="s">
        <v>258</v>
      </c>
      <c r="D100" s="325" t="s">
        <v>120</v>
      </c>
      <c r="E100" s="322">
        <v>10</v>
      </c>
    </row>
    <row r="101" spans="1:5" ht="121.5" customHeight="1" thickBot="1" x14ac:dyDescent="0.3">
      <c r="A101" s="285"/>
      <c r="B101" s="324" t="s">
        <v>257</v>
      </c>
      <c r="C101" s="321" t="s">
        <v>256</v>
      </c>
      <c r="D101" s="325"/>
      <c r="E101" s="322">
        <v>25</v>
      </c>
    </row>
    <row r="102" spans="1:5" ht="135" customHeight="1" thickBot="1" x14ac:dyDescent="0.3">
      <c r="A102" s="285"/>
      <c r="B102" s="324" t="s">
        <v>255</v>
      </c>
      <c r="C102" s="321" t="s">
        <v>254</v>
      </c>
      <c r="D102" s="325"/>
      <c r="E102" s="322">
        <v>25</v>
      </c>
    </row>
    <row r="103" spans="1:5" ht="141" customHeight="1" thickBot="1" x14ac:dyDescent="0.3">
      <c r="A103" s="285"/>
      <c r="B103" s="324" t="s">
        <v>253</v>
      </c>
      <c r="C103" s="321" t="s">
        <v>252</v>
      </c>
      <c r="D103" s="325"/>
      <c r="E103" s="322">
        <v>25</v>
      </c>
    </row>
    <row r="104" spans="1:5" ht="43.5" customHeight="1" thickBot="1" x14ac:dyDescent="0.3">
      <c r="A104" s="179"/>
      <c r="B104" s="324" t="s">
        <v>123</v>
      </c>
      <c r="C104" s="321" t="s">
        <v>252</v>
      </c>
      <c r="D104" s="325" t="s">
        <v>120</v>
      </c>
      <c r="E104" s="322">
        <v>25</v>
      </c>
    </row>
    <row r="105" spans="1:5" s="30" customFormat="1" ht="112.5" customHeight="1" thickBot="1" x14ac:dyDescent="0.3">
      <c r="A105" s="179"/>
      <c r="B105" s="324" t="s">
        <v>238</v>
      </c>
      <c r="C105" s="321" t="s">
        <v>237</v>
      </c>
      <c r="D105" s="325"/>
      <c r="E105" s="322">
        <v>300</v>
      </c>
    </row>
    <row r="106" spans="1:5" ht="117.75" customHeight="1" thickBot="1" x14ac:dyDescent="0.3">
      <c r="A106" s="285"/>
      <c r="B106" s="324" t="s">
        <v>236</v>
      </c>
      <c r="C106" s="321" t="s">
        <v>235</v>
      </c>
      <c r="D106" s="325"/>
      <c r="E106" s="410">
        <v>300</v>
      </c>
    </row>
    <row r="107" spans="1:5" ht="123.75" customHeight="1" thickBot="1" x14ac:dyDescent="0.3">
      <c r="A107" s="285"/>
      <c r="B107" s="324" t="s">
        <v>234</v>
      </c>
      <c r="C107" s="321" t="s">
        <v>233</v>
      </c>
      <c r="D107" s="325"/>
      <c r="E107" s="410">
        <v>300</v>
      </c>
    </row>
    <row r="108" spans="1:5" ht="51" customHeight="1" thickBot="1" x14ac:dyDescent="0.3">
      <c r="A108" s="285"/>
      <c r="B108" s="324" t="s">
        <v>123</v>
      </c>
      <c r="C108" s="321" t="s">
        <v>233</v>
      </c>
      <c r="D108" s="325" t="s">
        <v>120</v>
      </c>
      <c r="E108" s="410">
        <v>300</v>
      </c>
    </row>
    <row r="109" spans="1:5" ht="87" customHeight="1" thickBot="1" x14ac:dyDescent="0.3">
      <c r="A109" s="179" t="s">
        <v>56</v>
      </c>
      <c r="B109" s="264" t="s">
        <v>251</v>
      </c>
      <c r="C109" s="241" t="s">
        <v>250</v>
      </c>
      <c r="D109" s="239"/>
      <c r="E109" s="240">
        <v>10</v>
      </c>
    </row>
    <row r="110" spans="1:5" ht="83.25" customHeight="1" thickBot="1" x14ac:dyDescent="0.3">
      <c r="A110" s="179"/>
      <c r="B110" s="324" t="s">
        <v>249</v>
      </c>
      <c r="C110" s="321" t="s">
        <v>248</v>
      </c>
      <c r="D110" s="325"/>
      <c r="E110" s="322">
        <v>10</v>
      </c>
    </row>
    <row r="111" spans="1:5" ht="93" customHeight="1" thickBot="1" x14ac:dyDescent="0.3">
      <c r="A111" s="285"/>
      <c r="B111" s="324" t="s">
        <v>451</v>
      </c>
      <c r="C111" s="321" t="s">
        <v>245</v>
      </c>
      <c r="D111" s="325"/>
      <c r="E111" s="322">
        <v>10</v>
      </c>
    </row>
    <row r="112" spans="1:5" ht="54" customHeight="1" thickBot="1" x14ac:dyDescent="0.3">
      <c r="A112" s="285"/>
      <c r="B112" s="324" t="s">
        <v>123</v>
      </c>
      <c r="C112" s="321" t="s">
        <v>245</v>
      </c>
      <c r="D112" s="325" t="s">
        <v>120</v>
      </c>
      <c r="E112" s="322">
        <v>10</v>
      </c>
    </row>
    <row r="113" spans="1:5" ht="68.25" customHeight="1" thickBot="1" x14ac:dyDescent="0.3">
      <c r="A113" s="336" t="s">
        <v>59</v>
      </c>
      <c r="B113" s="264" t="s">
        <v>244</v>
      </c>
      <c r="C113" s="241" t="s">
        <v>243</v>
      </c>
      <c r="D113" s="239"/>
      <c r="E113" s="240">
        <v>10</v>
      </c>
    </row>
    <row r="114" spans="1:5" ht="93.75" customHeight="1" thickBot="1" x14ac:dyDescent="0.3">
      <c r="A114" s="179"/>
      <c r="B114" s="324" t="s">
        <v>242</v>
      </c>
      <c r="C114" s="321" t="s">
        <v>241</v>
      </c>
      <c r="D114" s="325"/>
      <c r="E114" s="322">
        <v>10</v>
      </c>
    </row>
    <row r="115" spans="1:5" ht="91.5" customHeight="1" thickBot="1" x14ac:dyDescent="0.3">
      <c r="A115" s="285"/>
      <c r="B115" s="324" t="s">
        <v>240</v>
      </c>
      <c r="C115" s="321" t="s">
        <v>239</v>
      </c>
      <c r="D115" s="325"/>
      <c r="E115" s="322">
        <v>10</v>
      </c>
    </row>
    <row r="116" spans="1:5" ht="51.75" customHeight="1" thickBot="1" x14ac:dyDescent="0.3">
      <c r="A116" s="285"/>
      <c r="B116" s="324" t="s">
        <v>123</v>
      </c>
      <c r="C116" s="321" t="s">
        <v>239</v>
      </c>
      <c r="D116" s="325" t="s">
        <v>120</v>
      </c>
      <c r="E116" s="322">
        <v>10</v>
      </c>
    </row>
    <row r="117" spans="1:5" ht="75" customHeight="1" thickBot="1" x14ac:dyDescent="0.3">
      <c r="A117" s="179" t="s">
        <v>450</v>
      </c>
      <c r="B117" s="337" t="s">
        <v>449</v>
      </c>
      <c r="C117" s="241" t="s">
        <v>231</v>
      </c>
      <c r="D117" s="239"/>
      <c r="E117" s="240">
        <f>E121+E120</f>
        <v>39253.800000000003</v>
      </c>
    </row>
    <row r="118" spans="1:5" ht="90.75" customHeight="1" thickBot="1" x14ac:dyDescent="0.3">
      <c r="A118" s="179"/>
      <c r="B118" s="224" t="s">
        <v>230</v>
      </c>
      <c r="C118" s="321" t="s">
        <v>229</v>
      </c>
      <c r="D118" s="325"/>
      <c r="E118" s="240">
        <v>266.5</v>
      </c>
    </row>
    <row r="119" spans="1:5" ht="86.25" customHeight="1" thickBot="1" x14ac:dyDescent="0.3">
      <c r="A119" s="285"/>
      <c r="B119" s="224" t="s">
        <v>228</v>
      </c>
      <c r="C119" s="321" t="s">
        <v>226</v>
      </c>
      <c r="D119" s="325"/>
      <c r="E119" s="240">
        <v>266.5</v>
      </c>
    </row>
    <row r="120" spans="1:5" ht="53.25" customHeight="1" thickBot="1" x14ac:dyDescent="0.3">
      <c r="A120" s="285"/>
      <c r="B120" s="324" t="s">
        <v>123</v>
      </c>
      <c r="C120" s="321" t="s">
        <v>226</v>
      </c>
      <c r="D120" s="325" t="s">
        <v>120</v>
      </c>
      <c r="E120" s="240">
        <v>266.5</v>
      </c>
    </row>
    <row r="121" spans="1:5" ht="138" customHeight="1" thickBot="1" x14ac:dyDescent="0.3">
      <c r="A121" s="285"/>
      <c r="B121" s="86" t="s">
        <v>523</v>
      </c>
      <c r="C121" s="84" t="s">
        <v>513</v>
      </c>
      <c r="D121" s="386" t="s">
        <v>120</v>
      </c>
      <c r="E121" s="111">
        <v>38987.300000000003</v>
      </c>
    </row>
    <row r="122" spans="1:5" ht="84.75" customHeight="1" thickBot="1" x14ac:dyDescent="0.3">
      <c r="A122" s="336" t="s">
        <v>448</v>
      </c>
      <c r="B122" s="264" t="s">
        <v>225</v>
      </c>
      <c r="C122" s="241" t="s">
        <v>224</v>
      </c>
      <c r="D122" s="239"/>
      <c r="E122" s="240">
        <v>10</v>
      </c>
    </row>
    <row r="123" spans="1:5" s="30" customFormat="1" ht="97.5" customHeight="1" thickBot="1" x14ac:dyDescent="0.3">
      <c r="A123" s="179"/>
      <c r="B123" s="324" t="s">
        <v>223</v>
      </c>
      <c r="C123" s="321" t="s">
        <v>221</v>
      </c>
      <c r="D123" s="325"/>
      <c r="E123" s="322">
        <v>10</v>
      </c>
    </row>
    <row r="124" spans="1:5" ht="90.75" customHeight="1" thickBot="1" x14ac:dyDescent="0.3">
      <c r="A124" s="285"/>
      <c r="B124" s="324" t="s">
        <v>220</v>
      </c>
      <c r="C124" s="321" t="s">
        <v>218</v>
      </c>
      <c r="D124" s="325"/>
      <c r="E124" s="322">
        <v>10</v>
      </c>
    </row>
    <row r="125" spans="1:5" ht="58.5" customHeight="1" thickBot="1" x14ac:dyDescent="0.3">
      <c r="A125" s="285"/>
      <c r="B125" s="324" t="s">
        <v>123</v>
      </c>
      <c r="C125" s="321" t="s">
        <v>218</v>
      </c>
      <c r="D125" s="325" t="s">
        <v>120</v>
      </c>
      <c r="E125" s="322">
        <v>10</v>
      </c>
    </row>
    <row r="126" spans="1:5" ht="93" customHeight="1" thickBot="1" x14ac:dyDescent="0.3">
      <c r="A126" s="179" t="s">
        <v>447</v>
      </c>
      <c r="B126" s="264" t="s">
        <v>460</v>
      </c>
      <c r="C126" s="241" t="s">
        <v>217</v>
      </c>
      <c r="D126" s="239"/>
      <c r="E126" s="240">
        <f>E129</f>
        <v>643.9</v>
      </c>
    </row>
    <row r="127" spans="1:5" s="30" customFormat="1" ht="88.5" customHeight="1" thickBot="1" x14ac:dyDescent="0.3">
      <c r="A127" s="179"/>
      <c r="B127" s="324" t="s">
        <v>458</v>
      </c>
      <c r="C127" s="321" t="s">
        <v>216</v>
      </c>
      <c r="D127" s="325"/>
      <c r="E127" s="322">
        <v>643.9</v>
      </c>
    </row>
    <row r="128" spans="1:5" ht="95.25" customHeight="1" thickBot="1" x14ac:dyDescent="0.3">
      <c r="A128" s="285"/>
      <c r="B128" s="324" t="s">
        <v>459</v>
      </c>
      <c r="C128" s="321" t="s">
        <v>214</v>
      </c>
      <c r="D128" s="325"/>
      <c r="E128" s="347">
        <v>643.9</v>
      </c>
    </row>
    <row r="129" spans="1:5" ht="60" customHeight="1" thickBot="1" x14ac:dyDescent="0.3">
      <c r="A129" s="285"/>
      <c r="B129" s="324" t="s">
        <v>123</v>
      </c>
      <c r="C129" s="321" t="s">
        <v>214</v>
      </c>
      <c r="D129" s="325" t="s">
        <v>120</v>
      </c>
      <c r="E129" s="347">
        <v>643.9</v>
      </c>
    </row>
    <row r="130" spans="1:5" ht="85.5" customHeight="1" thickBot="1" x14ac:dyDescent="0.3">
      <c r="A130" s="179" t="s">
        <v>446</v>
      </c>
      <c r="B130" s="338" t="s">
        <v>213</v>
      </c>
      <c r="C130" s="241" t="s">
        <v>212</v>
      </c>
      <c r="D130" s="239"/>
      <c r="E130" s="240">
        <f>E134+E138+E142+E146</f>
        <v>3050</v>
      </c>
    </row>
    <row r="131" spans="1:5" s="30" customFormat="1" ht="100.5" customHeight="1" thickBot="1" x14ac:dyDescent="0.3">
      <c r="A131" s="179"/>
      <c r="B131" s="243" t="s">
        <v>211</v>
      </c>
      <c r="C131" s="321" t="s">
        <v>210</v>
      </c>
      <c r="D131" s="325"/>
      <c r="E131" s="322">
        <v>1750</v>
      </c>
    </row>
    <row r="132" spans="1:5" ht="123" customHeight="1" thickBot="1" x14ac:dyDescent="0.3">
      <c r="A132" s="285"/>
      <c r="B132" s="331" t="s">
        <v>209</v>
      </c>
      <c r="C132" s="321" t="s">
        <v>208</v>
      </c>
      <c r="D132" s="325"/>
      <c r="E132" s="322">
        <v>1750</v>
      </c>
    </row>
    <row r="133" spans="1:5" ht="117" customHeight="1" thickBot="1" x14ac:dyDescent="0.3">
      <c r="A133" s="285"/>
      <c r="B133" s="331" t="s">
        <v>207</v>
      </c>
      <c r="C133" s="321" t="s">
        <v>206</v>
      </c>
      <c r="D133" s="325"/>
      <c r="E133" s="322">
        <v>1750</v>
      </c>
    </row>
    <row r="134" spans="1:5" ht="54.75" customHeight="1" thickBot="1" x14ac:dyDescent="0.3">
      <c r="A134" s="285"/>
      <c r="B134" s="331" t="s">
        <v>123</v>
      </c>
      <c r="C134" s="321" t="s">
        <v>206</v>
      </c>
      <c r="D134" s="325" t="s">
        <v>120</v>
      </c>
      <c r="E134" s="322">
        <v>1750</v>
      </c>
    </row>
    <row r="135" spans="1:5" s="30" customFormat="1" ht="117" customHeight="1" thickBot="1" x14ac:dyDescent="0.3">
      <c r="A135" s="285"/>
      <c r="B135" s="243" t="s">
        <v>205</v>
      </c>
      <c r="C135" s="321" t="s">
        <v>204</v>
      </c>
      <c r="D135" s="325"/>
      <c r="E135" s="322">
        <v>120</v>
      </c>
    </row>
    <row r="136" spans="1:5" ht="138" customHeight="1" thickBot="1" x14ac:dyDescent="0.3">
      <c r="A136" s="285"/>
      <c r="B136" s="243" t="s">
        <v>404</v>
      </c>
      <c r="C136" s="321" t="s">
        <v>201</v>
      </c>
      <c r="D136" s="325"/>
      <c r="E136" s="322">
        <v>120</v>
      </c>
    </row>
    <row r="137" spans="1:5" ht="138.75" customHeight="1" thickBot="1" x14ac:dyDescent="0.3">
      <c r="A137" s="285"/>
      <c r="B137" s="243" t="s">
        <v>200</v>
      </c>
      <c r="C137" s="321" t="s">
        <v>199</v>
      </c>
      <c r="D137" s="325"/>
      <c r="E137" s="322">
        <v>120</v>
      </c>
    </row>
    <row r="138" spans="1:5" ht="53.25" customHeight="1" thickBot="1" x14ac:dyDescent="0.3">
      <c r="A138" s="285"/>
      <c r="B138" s="324" t="s">
        <v>123</v>
      </c>
      <c r="C138" s="321" t="s">
        <v>199</v>
      </c>
      <c r="D138" s="325" t="s">
        <v>120</v>
      </c>
      <c r="E138" s="322">
        <v>120</v>
      </c>
    </row>
    <row r="139" spans="1:5" s="30" customFormat="1" ht="126" customHeight="1" thickBot="1" x14ac:dyDescent="0.3">
      <c r="A139" s="285"/>
      <c r="B139" s="243" t="s">
        <v>480</v>
      </c>
      <c r="C139" s="321" t="s">
        <v>198</v>
      </c>
      <c r="D139" s="325"/>
      <c r="E139" s="322">
        <v>500</v>
      </c>
    </row>
    <row r="140" spans="1:5" ht="140.25" customHeight="1" thickBot="1" x14ac:dyDescent="0.3">
      <c r="A140" s="285"/>
      <c r="B140" s="243" t="s">
        <v>481</v>
      </c>
      <c r="C140" s="321" t="s">
        <v>197</v>
      </c>
      <c r="D140" s="325"/>
      <c r="E140" s="410">
        <v>500</v>
      </c>
    </row>
    <row r="141" spans="1:5" ht="130.5" customHeight="1" thickBot="1" x14ac:dyDescent="0.3">
      <c r="A141" s="285"/>
      <c r="B141" s="243" t="s">
        <v>476</v>
      </c>
      <c r="C141" s="321" t="s">
        <v>196</v>
      </c>
      <c r="D141" s="325"/>
      <c r="E141" s="410">
        <v>500</v>
      </c>
    </row>
    <row r="142" spans="1:5" ht="48" customHeight="1" thickBot="1" x14ac:dyDescent="0.3">
      <c r="A142" s="285"/>
      <c r="B142" s="243" t="s">
        <v>123</v>
      </c>
      <c r="C142" s="321" t="s">
        <v>196</v>
      </c>
      <c r="D142" s="325" t="s">
        <v>120</v>
      </c>
      <c r="E142" s="322">
        <v>500</v>
      </c>
    </row>
    <row r="143" spans="1:5" s="30" customFormat="1" ht="119.25" customHeight="1" thickBot="1" x14ac:dyDescent="0.3">
      <c r="A143" s="285"/>
      <c r="B143" s="324" t="s">
        <v>195</v>
      </c>
      <c r="C143" s="321" t="s">
        <v>194</v>
      </c>
      <c r="D143" s="325"/>
      <c r="E143" s="242">
        <v>680</v>
      </c>
    </row>
    <row r="144" spans="1:5" ht="127.5" customHeight="1" thickBot="1" x14ac:dyDescent="0.3">
      <c r="A144" s="285"/>
      <c r="B144" s="324" t="s">
        <v>193</v>
      </c>
      <c r="C144" s="321" t="s">
        <v>192</v>
      </c>
      <c r="D144" s="325"/>
      <c r="E144" s="242">
        <v>680</v>
      </c>
    </row>
    <row r="145" spans="1:5" ht="117.75" customHeight="1" thickBot="1" x14ac:dyDescent="0.3">
      <c r="A145" s="285"/>
      <c r="B145" s="426" t="s">
        <v>551</v>
      </c>
      <c r="C145" s="424" t="s">
        <v>549</v>
      </c>
      <c r="D145" s="325"/>
      <c r="E145" s="242">
        <v>680</v>
      </c>
    </row>
    <row r="146" spans="1:5" ht="66.75" customHeight="1" thickBot="1" x14ac:dyDescent="0.3">
      <c r="A146" s="285"/>
      <c r="B146" s="324" t="s">
        <v>123</v>
      </c>
      <c r="C146" s="424" t="s">
        <v>549</v>
      </c>
      <c r="D146" s="325" t="s">
        <v>120</v>
      </c>
      <c r="E146" s="242">
        <v>680</v>
      </c>
    </row>
    <row r="147" spans="1:5" ht="66.75" customHeight="1" thickBot="1" x14ac:dyDescent="0.3">
      <c r="A147" s="285"/>
      <c r="B147" s="429" t="s">
        <v>550</v>
      </c>
      <c r="C147" s="424" t="s">
        <v>548</v>
      </c>
      <c r="D147" s="423"/>
      <c r="E147" s="242">
        <v>500</v>
      </c>
    </row>
    <row r="148" spans="1:5" ht="66.75" customHeight="1" thickBot="1" x14ac:dyDescent="0.3">
      <c r="A148" s="285"/>
      <c r="B148" s="426" t="s">
        <v>123</v>
      </c>
      <c r="C148" s="424" t="s">
        <v>548</v>
      </c>
      <c r="D148" s="423" t="s">
        <v>120</v>
      </c>
      <c r="E148" s="242">
        <v>500</v>
      </c>
    </row>
    <row r="149" spans="1:5" ht="75.75" customHeight="1" thickBot="1" x14ac:dyDescent="0.3">
      <c r="A149" s="179" t="s">
        <v>445</v>
      </c>
      <c r="B149" s="264" t="s">
        <v>181</v>
      </c>
      <c r="C149" s="241" t="s">
        <v>180</v>
      </c>
      <c r="D149" s="239"/>
      <c r="E149" s="240">
        <f>E153+E157+E160+E167+E171</f>
        <v>9576.9</v>
      </c>
    </row>
    <row r="150" spans="1:5" ht="97.5" customHeight="1" thickBot="1" x14ac:dyDescent="0.3">
      <c r="A150" s="179"/>
      <c r="B150" s="324" t="s">
        <v>179</v>
      </c>
      <c r="C150" s="321" t="s">
        <v>178</v>
      </c>
      <c r="D150" s="325"/>
      <c r="E150" s="322">
        <v>482.8</v>
      </c>
    </row>
    <row r="151" spans="1:5" ht="57.75" customHeight="1" thickBot="1" x14ac:dyDescent="0.3">
      <c r="A151" s="285"/>
      <c r="B151" s="324" t="s">
        <v>177</v>
      </c>
      <c r="C151" s="321" t="s">
        <v>176</v>
      </c>
      <c r="D151" s="325"/>
      <c r="E151" s="322">
        <v>482.8</v>
      </c>
    </row>
    <row r="152" spans="1:5" ht="57.75" customHeight="1" thickBot="1" x14ac:dyDescent="0.3">
      <c r="A152" s="323"/>
      <c r="B152" s="224" t="s">
        <v>164</v>
      </c>
      <c r="C152" s="321" t="s">
        <v>175</v>
      </c>
      <c r="D152" s="325"/>
      <c r="E152" s="322">
        <v>482.8</v>
      </c>
    </row>
    <row r="153" spans="1:5" ht="118.5" customHeight="1" thickBot="1" x14ac:dyDescent="0.3">
      <c r="A153" s="323"/>
      <c r="B153" s="324" t="s">
        <v>163</v>
      </c>
      <c r="C153" s="321" t="s">
        <v>175</v>
      </c>
      <c r="D153" s="325" t="s">
        <v>160</v>
      </c>
      <c r="E153" s="322">
        <v>482.8</v>
      </c>
    </row>
    <row r="154" spans="1:5" ht="108.75" customHeight="1" thickBot="1" x14ac:dyDescent="0.3">
      <c r="A154" s="323"/>
      <c r="B154" s="324" t="s">
        <v>174</v>
      </c>
      <c r="C154" s="321" t="s">
        <v>173</v>
      </c>
      <c r="D154" s="325"/>
      <c r="E154" s="339">
        <v>20</v>
      </c>
    </row>
    <row r="155" spans="1:5" ht="120.75" customHeight="1" thickBot="1" x14ac:dyDescent="0.3">
      <c r="A155" s="323"/>
      <c r="B155" s="324" t="s">
        <v>172</v>
      </c>
      <c r="C155" s="321" t="s">
        <v>171</v>
      </c>
      <c r="D155" s="325"/>
      <c r="E155" s="284">
        <v>20</v>
      </c>
    </row>
    <row r="156" spans="1:5" ht="114" customHeight="1" thickBot="1" x14ac:dyDescent="0.3">
      <c r="A156" s="323"/>
      <c r="B156" s="324" t="s">
        <v>170</v>
      </c>
      <c r="C156" s="321" t="s">
        <v>169</v>
      </c>
      <c r="D156" s="325"/>
      <c r="E156" s="284">
        <v>20</v>
      </c>
    </row>
    <row r="157" spans="1:5" ht="58.5" customHeight="1" thickBot="1" x14ac:dyDescent="0.3">
      <c r="A157" s="323"/>
      <c r="B157" s="324" t="s">
        <v>123</v>
      </c>
      <c r="C157" s="321" t="s">
        <v>169</v>
      </c>
      <c r="D157" s="325" t="s">
        <v>120</v>
      </c>
      <c r="E157" s="242">
        <v>20</v>
      </c>
    </row>
    <row r="158" spans="1:5" ht="91.5" customHeight="1" thickBot="1" x14ac:dyDescent="0.3">
      <c r="A158" s="323"/>
      <c r="B158" s="324" t="s">
        <v>168</v>
      </c>
      <c r="C158" s="321" t="s">
        <v>167</v>
      </c>
      <c r="D158" s="325"/>
      <c r="E158" s="242">
        <f>E159</f>
        <v>8881.1</v>
      </c>
    </row>
    <row r="159" spans="1:5" ht="117" customHeight="1" thickBot="1" x14ac:dyDescent="0.3">
      <c r="A159" s="323"/>
      <c r="B159" s="324" t="s">
        <v>166</v>
      </c>
      <c r="C159" s="321" t="s">
        <v>165</v>
      </c>
      <c r="D159" s="325"/>
      <c r="E159" s="242">
        <f>E160</f>
        <v>8881.1</v>
      </c>
    </row>
    <row r="160" spans="1:5" s="30" customFormat="1" ht="59.25" customHeight="1" thickBot="1" x14ac:dyDescent="0.3">
      <c r="A160" s="323"/>
      <c r="B160" s="224" t="s">
        <v>164</v>
      </c>
      <c r="C160" s="321" t="s">
        <v>161</v>
      </c>
      <c r="D160" s="325"/>
      <c r="E160" s="242">
        <f>E161+E162+E163</f>
        <v>8881.1</v>
      </c>
    </row>
    <row r="161" spans="1:6" ht="101.25" customHeight="1" thickBot="1" x14ac:dyDescent="0.3">
      <c r="A161" s="323"/>
      <c r="B161" s="324" t="s">
        <v>163</v>
      </c>
      <c r="C161" s="321" t="s">
        <v>161</v>
      </c>
      <c r="D161" s="325" t="s">
        <v>160</v>
      </c>
      <c r="E161" s="322">
        <v>7871.1</v>
      </c>
    </row>
    <row r="162" spans="1:6" ht="63" customHeight="1" thickBot="1" x14ac:dyDescent="0.3">
      <c r="A162" s="323"/>
      <c r="B162" s="324" t="s">
        <v>123</v>
      </c>
      <c r="C162" s="321" t="s">
        <v>161</v>
      </c>
      <c r="D162" s="325" t="s">
        <v>120</v>
      </c>
      <c r="E162" s="322">
        <v>950</v>
      </c>
    </row>
    <row r="163" spans="1:6" ht="40.5" customHeight="1" thickBot="1" x14ac:dyDescent="0.3">
      <c r="A163" s="323"/>
      <c r="B163" s="324" t="s">
        <v>162</v>
      </c>
      <c r="C163" s="321" t="s">
        <v>161</v>
      </c>
      <c r="D163" s="325" t="s">
        <v>436</v>
      </c>
      <c r="E163" s="242">
        <v>60</v>
      </c>
    </row>
    <row r="164" spans="1:6" ht="107.25" customHeight="1" thickBot="1" x14ac:dyDescent="0.3">
      <c r="A164" s="323"/>
      <c r="B164" s="216" t="s">
        <v>159</v>
      </c>
      <c r="C164" s="215" t="s">
        <v>158</v>
      </c>
      <c r="D164" s="325"/>
      <c r="E164" s="322">
        <v>150</v>
      </c>
    </row>
    <row r="165" spans="1:6" ht="108" customHeight="1" thickBot="1" x14ac:dyDescent="0.3">
      <c r="A165" s="323"/>
      <c r="B165" s="216" t="s">
        <v>157</v>
      </c>
      <c r="C165" s="215" t="s">
        <v>156</v>
      </c>
      <c r="D165" s="325"/>
      <c r="E165" s="322">
        <v>150</v>
      </c>
      <c r="F165" s="127"/>
    </row>
    <row r="166" spans="1:6" ht="105.75" customHeight="1" thickBot="1" x14ac:dyDescent="0.3">
      <c r="A166" s="323"/>
      <c r="B166" s="216" t="s">
        <v>155</v>
      </c>
      <c r="C166" s="215" t="s">
        <v>154</v>
      </c>
      <c r="D166" s="325"/>
      <c r="E166" s="322">
        <v>150</v>
      </c>
    </row>
    <row r="167" spans="1:6" ht="46.5" customHeight="1" thickBot="1" x14ac:dyDescent="0.3">
      <c r="A167" s="323"/>
      <c r="B167" s="324" t="s">
        <v>123</v>
      </c>
      <c r="C167" s="215" t="s">
        <v>154</v>
      </c>
      <c r="D167" s="325" t="s">
        <v>120</v>
      </c>
      <c r="E167" s="322">
        <v>150</v>
      </c>
    </row>
    <row r="168" spans="1:6" ht="108.75" customHeight="1" thickBot="1" x14ac:dyDescent="0.3">
      <c r="A168" s="323"/>
      <c r="B168" s="324" t="s">
        <v>444</v>
      </c>
      <c r="C168" s="215" t="s">
        <v>152</v>
      </c>
      <c r="D168" s="325"/>
      <c r="E168" s="322">
        <v>43</v>
      </c>
    </row>
    <row r="169" spans="1:6" ht="123" customHeight="1" thickBot="1" x14ac:dyDescent="0.3">
      <c r="A169" s="323"/>
      <c r="B169" s="324" t="s">
        <v>402</v>
      </c>
      <c r="C169" s="215" t="s">
        <v>150</v>
      </c>
      <c r="D169" s="325"/>
      <c r="E169" s="410">
        <v>43</v>
      </c>
    </row>
    <row r="170" spans="1:6" ht="114" customHeight="1" thickBot="1" x14ac:dyDescent="0.3">
      <c r="A170" s="323"/>
      <c r="B170" s="324" t="s">
        <v>401</v>
      </c>
      <c r="C170" s="215" t="s">
        <v>147</v>
      </c>
      <c r="D170" s="325"/>
      <c r="E170" s="410">
        <v>43</v>
      </c>
    </row>
    <row r="171" spans="1:6" ht="60.75" customHeight="1" thickBot="1" x14ac:dyDescent="0.3">
      <c r="A171" s="323"/>
      <c r="B171" s="324" t="s">
        <v>443</v>
      </c>
      <c r="C171" s="215" t="s">
        <v>147</v>
      </c>
      <c r="D171" s="325" t="s">
        <v>160</v>
      </c>
      <c r="E171" s="410">
        <v>43</v>
      </c>
    </row>
    <row r="172" spans="1:6" ht="69.75" customHeight="1" thickBot="1" x14ac:dyDescent="0.3">
      <c r="A172" s="183" t="s">
        <v>442</v>
      </c>
      <c r="B172" s="333" t="s">
        <v>28</v>
      </c>
      <c r="C172" s="241"/>
      <c r="D172" s="239"/>
      <c r="E172" s="240">
        <v>756.2</v>
      </c>
    </row>
    <row r="173" spans="1:6" ht="80.25" customHeight="1" thickBot="1" x14ac:dyDescent="0.3">
      <c r="A173" s="323"/>
      <c r="B173" s="264" t="s">
        <v>394</v>
      </c>
      <c r="C173" s="241" t="s">
        <v>393</v>
      </c>
      <c r="D173" s="239"/>
      <c r="E173" s="240">
        <v>756.2</v>
      </c>
    </row>
    <row r="174" spans="1:6" ht="97.5" customHeight="1" thickBot="1" x14ac:dyDescent="0.3">
      <c r="A174" s="323"/>
      <c r="B174" s="324" t="s">
        <v>392</v>
      </c>
      <c r="C174" s="321" t="s">
        <v>391</v>
      </c>
      <c r="D174" s="325"/>
      <c r="E174" s="322">
        <v>756.2</v>
      </c>
    </row>
    <row r="175" spans="1:6" ht="46.5" customHeight="1" thickBot="1" x14ac:dyDescent="0.3">
      <c r="A175" s="323"/>
      <c r="B175" s="324" t="s">
        <v>387</v>
      </c>
      <c r="C175" s="321" t="s">
        <v>390</v>
      </c>
      <c r="D175" s="325"/>
      <c r="E175" s="322">
        <v>756.2</v>
      </c>
    </row>
    <row r="176" spans="1:6" ht="124.5" customHeight="1" thickBot="1" x14ac:dyDescent="0.3">
      <c r="A176" s="183"/>
      <c r="B176" s="324" t="s">
        <v>163</v>
      </c>
      <c r="C176" s="321" t="s">
        <v>390</v>
      </c>
      <c r="D176" s="325" t="s">
        <v>160</v>
      </c>
      <c r="E176" s="322">
        <v>756.2</v>
      </c>
      <c r="F176" s="127"/>
    </row>
    <row r="177" spans="1:21" ht="74.25" customHeight="1" thickBot="1" x14ac:dyDescent="0.3">
      <c r="A177" s="183" t="s">
        <v>482</v>
      </c>
      <c r="B177" s="283" t="s">
        <v>309</v>
      </c>
      <c r="C177" s="241" t="s">
        <v>388</v>
      </c>
      <c r="D177" s="239"/>
      <c r="E177" s="240">
        <f>E178+E183</f>
        <v>4542.5</v>
      </c>
    </row>
    <row r="178" spans="1:21" ht="56.25" customHeight="1" thickBot="1" x14ac:dyDescent="0.3">
      <c r="A178" s="324"/>
      <c r="B178" s="324" t="s">
        <v>387</v>
      </c>
      <c r="C178" s="321" t="s">
        <v>386</v>
      </c>
      <c r="D178" s="325"/>
      <c r="E178" s="322">
        <f>E179+E180+E181</f>
        <v>3659.1</v>
      </c>
    </row>
    <row r="179" spans="1:21" ht="114" customHeight="1" thickBot="1" x14ac:dyDescent="0.3">
      <c r="A179" s="324"/>
      <c r="B179" s="324" t="s">
        <v>163</v>
      </c>
      <c r="C179" s="321" t="s">
        <v>386</v>
      </c>
      <c r="D179" s="325" t="s">
        <v>160</v>
      </c>
      <c r="E179" s="322">
        <v>3265.1</v>
      </c>
      <c r="F179" s="127"/>
    </row>
    <row r="180" spans="1:21" s="30" customFormat="1" ht="68.25" customHeight="1" thickBot="1" x14ac:dyDescent="0.3">
      <c r="A180" s="324"/>
      <c r="B180" s="324" t="s">
        <v>123</v>
      </c>
      <c r="C180" s="321" t="s">
        <v>386</v>
      </c>
      <c r="D180" s="325" t="s">
        <v>120</v>
      </c>
      <c r="E180" s="322">
        <v>374</v>
      </c>
      <c r="F180" s="290"/>
    </row>
    <row r="181" spans="1:21" s="30" customFormat="1" ht="30.75" customHeight="1" thickBot="1" x14ac:dyDescent="0.3">
      <c r="A181" s="183"/>
      <c r="B181" s="324" t="s">
        <v>360</v>
      </c>
      <c r="C181" s="321" t="s">
        <v>386</v>
      </c>
      <c r="D181" s="325" t="s">
        <v>436</v>
      </c>
      <c r="E181" s="322">
        <v>20</v>
      </c>
    </row>
    <row r="182" spans="1:21" s="30" customFormat="1" ht="60" customHeight="1" thickBot="1" x14ac:dyDescent="0.3">
      <c r="A182" s="282"/>
      <c r="B182" s="5" t="s">
        <v>461</v>
      </c>
      <c r="C182" s="141" t="s">
        <v>462</v>
      </c>
      <c r="D182" s="291"/>
      <c r="E182" s="91">
        <v>883.4</v>
      </c>
    </row>
    <row r="183" spans="1:21" s="30" customFormat="1" ht="30.75" customHeight="1" thickBot="1" x14ac:dyDescent="0.3">
      <c r="A183" s="282"/>
      <c r="B183" s="288" t="s">
        <v>360</v>
      </c>
      <c r="C183" s="141" t="s">
        <v>462</v>
      </c>
      <c r="D183" s="291" t="s">
        <v>436</v>
      </c>
      <c r="E183" s="91">
        <v>883.4</v>
      </c>
    </row>
    <row r="184" spans="1:21" ht="66" customHeight="1" thickBot="1" x14ac:dyDescent="0.3">
      <c r="A184" s="183" t="s">
        <v>441</v>
      </c>
      <c r="B184" s="264" t="s">
        <v>309</v>
      </c>
      <c r="C184" s="241" t="s">
        <v>307</v>
      </c>
      <c r="D184" s="239"/>
      <c r="E184" s="240">
        <f>E187+E191</f>
        <v>225.5</v>
      </c>
      <c r="F184" s="510"/>
    </row>
    <row r="185" spans="1:21" s="279" customFormat="1" ht="45.75" customHeight="1" thickBot="1" x14ac:dyDescent="0.3">
      <c r="A185" s="323"/>
      <c r="B185" s="324" t="s">
        <v>308</v>
      </c>
      <c r="C185" s="321" t="s">
        <v>307</v>
      </c>
      <c r="D185" s="325"/>
      <c r="E185" s="322">
        <v>221.7</v>
      </c>
      <c r="F185" s="510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0"/>
    </row>
    <row r="186" spans="1:21" s="290" customFormat="1" ht="63.75" customHeight="1" thickBot="1" x14ac:dyDescent="0.3">
      <c r="A186" s="323"/>
      <c r="B186" s="324" t="s">
        <v>306</v>
      </c>
      <c r="C186" s="321" t="s">
        <v>305</v>
      </c>
      <c r="D186" s="325"/>
      <c r="E186" s="347">
        <v>221.7</v>
      </c>
      <c r="F186" s="510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89"/>
      <c r="R186" s="289"/>
      <c r="S186" s="289"/>
      <c r="T186" s="289"/>
      <c r="U186" s="289"/>
    </row>
    <row r="187" spans="1:21" s="290" customFormat="1" ht="37.5" customHeight="1" thickBot="1" x14ac:dyDescent="0.3">
      <c r="A187" s="323"/>
      <c r="B187" s="324" t="s">
        <v>163</v>
      </c>
      <c r="C187" s="321" t="s">
        <v>305</v>
      </c>
      <c r="D187" s="325" t="s">
        <v>160</v>
      </c>
      <c r="E187" s="347">
        <v>221.7</v>
      </c>
      <c r="F187" s="510"/>
      <c r="G187" s="289"/>
      <c r="H187" s="289"/>
      <c r="I187" s="289"/>
      <c r="J187" s="289"/>
      <c r="K187" s="289"/>
      <c r="L187" s="289"/>
      <c r="M187" s="289"/>
      <c r="N187" s="289"/>
      <c r="O187" s="289"/>
      <c r="P187" s="289"/>
      <c r="Q187" s="289"/>
      <c r="R187" s="289"/>
      <c r="S187" s="289"/>
      <c r="T187" s="289"/>
      <c r="U187" s="289"/>
    </row>
    <row r="188" spans="1:21" ht="47.25" customHeight="1" thickBot="1" x14ac:dyDescent="0.3">
      <c r="A188" s="183"/>
      <c r="B188" s="324" t="s">
        <v>385</v>
      </c>
      <c r="C188" s="321" t="s">
        <v>307</v>
      </c>
      <c r="D188" s="325"/>
      <c r="E188" s="322">
        <v>3.8</v>
      </c>
      <c r="F188" s="510"/>
    </row>
    <row r="189" spans="1:21" ht="81" customHeight="1" thickBot="1" x14ac:dyDescent="0.3">
      <c r="A189" s="323"/>
      <c r="B189" s="324" t="s">
        <v>384</v>
      </c>
      <c r="C189" s="321" t="s">
        <v>383</v>
      </c>
      <c r="D189" s="325"/>
      <c r="E189" s="322">
        <v>3.8</v>
      </c>
      <c r="F189" s="510"/>
    </row>
    <row r="190" spans="1:21" ht="48" customHeight="1" thickBot="1" x14ac:dyDescent="0.3">
      <c r="A190" s="323"/>
      <c r="B190" s="324" t="s">
        <v>123</v>
      </c>
      <c r="C190" s="321" t="s">
        <v>383</v>
      </c>
      <c r="D190" s="325"/>
      <c r="E190" s="322">
        <v>3.8</v>
      </c>
    </row>
    <row r="191" spans="1:21" ht="39.75" customHeight="1" thickBot="1" x14ac:dyDescent="0.3">
      <c r="A191" s="323"/>
      <c r="B191" s="324" t="s">
        <v>439</v>
      </c>
      <c r="C191" s="321" t="s">
        <v>383</v>
      </c>
      <c r="D191" s="325" t="s">
        <v>120</v>
      </c>
      <c r="E191" s="322">
        <v>3.8</v>
      </c>
    </row>
    <row r="192" spans="1:21" ht="42" customHeight="1" thickBot="1" x14ac:dyDescent="0.3">
      <c r="A192" s="183" t="s">
        <v>440</v>
      </c>
      <c r="B192" s="340" t="s">
        <v>376</v>
      </c>
      <c r="C192" s="318" t="s">
        <v>375</v>
      </c>
      <c r="D192" s="341"/>
      <c r="E192" s="342">
        <v>5.3</v>
      </c>
    </row>
    <row r="193" spans="1:5" ht="93" customHeight="1" thickBot="1" x14ac:dyDescent="0.3">
      <c r="A193" s="324"/>
      <c r="B193" s="224" t="s">
        <v>374</v>
      </c>
      <c r="C193" s="321" t="s">
        <v>372</v>
      </c>
      <c r="D193" s="325"/>
      <c r="E193" s="322">
        <v>5.3</v>
      </c>
    </row>
    <row r="194" spans="1:5" ht="28.5" customHeight="1" thickBot="1" x14ac:dyDescent="0.3">
      <c r="A194" s="323"/>
      <c r="B194" s="324" t="s">
        <v>280</v>
      </c>
      <c r="C194" s="321" t="s">
        <v>372</v>
      </c>
      <c r="D194" s="325" t="s">
        <v>278</v>
      </c>
      <c r="E194" s="322">
        <v>5.3</v>
      </c>
    </row>
    <row r="195" spans="1:5" ht="49.5" customHeight="1" thickBot="1" x14ac:dyDescent="0.3">
      <c r="A195" s="183" t="s">
        <v>438</v>
      </c>
      <c r="B195" s="264" t="s">
        <v>370</v>
      </c>
      <c r="C195" s="241" t="s">
        <v>369</v>
      </c>
      <c r="D195" s="239"/>
      <c r="E195" s="240">
        <v>5</v>
      </c>
    </row>
    <row r="196" spans="1:5" ht="49.5" customHeight="1" thickBot="1" x14ac:dyDescent="0.3">
      <c r="A196" s="343"/>
      <c r="B196" s="224" t="s">
        <v>368</v>
      </c>
      <c r="C196" s="321" t="s">
        <v>367</v>
      </c>
      <c r="D196" s="325"/>
      <c r="E196" s="322">
        <v>5</v>
      </c>
    </row>
    <row r="197" spans="1:5" ht="25.5" customHeight="1" thickBot="1" x14ac:dyDescent="0.3">
      <c r="A197" s="323"/>
      <c r="B197" s="324" t="s">
        <v>162</v>
      </c>
      <c r="C197" s="321" t="s">
        <v>367</v>
      </c>
      <c r="D197" s="325" t="s">
        <v>436</v>
      </c>
      <c r="E197" s="322">
        <v>5</v>
      </c>
    </row>
    <row r="198" spans="1:5" ht="69.75" customHeight="1" thickBot="1" x14ac:dyDescent="0.3">
      <c r="A198" s="183" t="s">
        <v>437</v>
      </c>
      <c r="B198" s="333" t="s">
        <v>382</v>
      </c>
      <c r="C198" s="334" t="s">
        <v>381</v>
      </c>
      <c r="D198" s="239"/>
      <c r="E198" s="240">
        <v>4.9000000000000004</v>
      </c>
    </row>
    <row r="199" spans="1:5" ht="44.25" customHeight="1" thickBot="1" x14ac:dyDescent="0.3">
      <c r="A199" s="183"/>
      <c r="B199" s="344" t="s">
        <v>380</v>
      </c>
      <c r="C199" s="215" t="s">
        <v>379</v>
      </c>
      <c r="D199" s="325"/>
      <c r="E199" s="322">
        <v>4.9000000000000004</v>
      </c>
    </row>
    <row r="200" spans="1:5" ht="83.25" customHeight="1" thickBot="1" x14ac:dyDescent="0.3">
      <c r="A200" s="323"/>
      <c r="B200" s="344" t="s">
        <v>378</v>
      </c>
      <c r="C200" s="215" t="s">
        <v>377</v>
      </c>
      <c r="D200" s="325"/>
      <c r="E200" s="322">
        <v>4.9000000000000004</v>
      </c>
    </row>
    <row r="201" spans="1:5" ht="35.25" customHeight="1" thickBot="1" x14ac:dyDescent="0.3">
      <c r="A201" s="324"/>
      <c r="B201" s="344" t="s">
        <v>280</v>
      </c>
      <c r="C201" s="215" t="s">
        <v>377</v>
      </c>
      <c r="D201" s="325" t="s">
        <v>278</v>
      </c>
      <c r="E201" s="322">
        <v>4.9000000000000004</v>
      </c>
    </row>
    <row r="202" spans="1:5" ht="69" customHeight="1" x14ac:dyDescent="0.25">
      <c r="A202" s="278"/>
      <c r="B202" s="278"/>
      <c r="C202" s="278"/>
      <c r="D202" s="278"/>
      <c r="E202" s="278"/>
    </row>
    <row r="203" spans="1:5" ht="43.5" customHeight="1" x14ac:dyDescent="0.25">
      <c r="A203" s="278"/>
      <c r="B203" s="278"/>
      <c r="C203" s="278"/>
      <c r="D203" s="278"/>
      <c r="E203" s="278"/>
    </row>
    <row r="204" spans="1:5" ht="25.5" customHeight="1" x14ac:dyDescent="0.25">
      <c r="A204" s="313" t="s">
        <v>525</v>
      </c>
    </row>
    <row r="205" spans="1:5" ht="15" customHeight="1" x14ac:dyDescent="0.25">
      <c r="A205" s="313" t="s">
        <v>5</v>
      </c>
    </row>
    <row r="206" spans="1:5" ht="21" customHeight="1" x14ac:dyDescent="0.25">
      <c r="A206" s="313" t="s">
        <v>414</v>
      </c>
    </row>
    <row r="207" spans="1:5" ht="18.75" customHeight="1" x14ac:dyDescent="0.3">
      <c r="A207" s="505" t="s">
        <v>1</v>
      </c>
      <c r="B207" s="505"/>
      <c r="C207" s="29"/>
      <c r="D207" s="443" t="s">
        <v>530</v>
      </c>
      <c r="E207" s="443"/>
    </row>
    <row r="208" spans="1:5" ht="19.5" customHeight="1" x14ac:dyDescent="0.25"/>
    <row r="209" ht="21.75" customHeight="1" x14ac:dyDescent="0.25"/>
    <row r="210" ht="19.5" customHeight="1" x14ac:dyDescent="0.25"/>
    <row r="211" ht="19.5" customHeight="1" x14ac:dyDescent="0.25"/>
    <row r="212" ht="22.5" customHeight="1" x14ac:dyDescent="0.25"/>
    <row r="213" ht="15.75" customHeight="1" x14ac:dyDescent="0.25"/>
    <row r="214" ht="135" customHeight="1" x14ac:dyDescent="0.25"/>
    <row r="215" ht="60.75" customHeight="1" x14ac:dyDescent="0.25"/>
    <row r="216" ht="38.25" customHeight="1" x14ac:dyDescent="0.25"/>
    <row r="217" ht="179.25" customHeight="1" x14ac:dyDescent="0.25"/>
    <row r="218" ht="15" customHeight="1" x14ac:dyDescent="0.25"/>
    <row r="219" ht="151.5" customHeight="1" x14ac:dyDescent="0.25"/>
    <row r="222" ht="15" customHeight="1" x14ac:dyDescent="0.25"/>
    <row r="223" ht="96" customHeight="1" x14ac:dyDescent="0.25"/>
    <row r="224" ht="42" customHeight="1" x14ac:dyDescent="0.25"/>
  </sheetData>
  <mergeCells count="13">
    <mergeCell ref="F184:F189"/>
    <mergeCell ref="A207:B207"/>
    <mergeCell ref="D207:E207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'прил 10'!Область_печати</vt:lpstr>
      <vt:lpstr>'прил 4'!Область_печати</vt:lpstr>
      <vt:lpstr>'прил 5'!Область_печати</vt:lpstr>
      <vt:lpstr>'прил 8'!Область_печати</vt:lpstr>
      <vt:lpstr>'прил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2019-05-29T12:22:24Z</dcterms:modified>
</cp:coreProperties>
</file>