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 activeTab="3"/>
  </bookViews>
  <sheets>
    <sheet name="прил 1" sheetId="20" r:id="rId1"/>
    <sheet name="прил 4" sheetId="2" r:id="rId2"/>
    <sheet name="прил 5" sheetId="3" r:id="rId3"/>
    <sheet name="прил 6" sheetId="4" r:id="rId4"/>
    <sheet name="прил 7" sheetId="17" r:id="rId5"/>
    <sheet name="прил 8" sheetId="18" r:id="rId6"/>
    <sheet name="прил 9" sheetId="15" r:id="rId7"/>
    <sheet name="прил 10" sheetId="19" r:id="rId8"/>
  </sheets>
  <definedNames>
    <definedName name="_xlnm.Print_Area" localSheetId="7">'прил 10'!$A$1:$F$205</definedName>
    <definedName name="_xlnm.Print_Area" localSheetId="2">'прил 5'!$A$1:$D$29</definedName>
    <definedName name="_xlnm.Print_Area" localSheetId="5">'прил 8'!$A$1:$H$237</definedName>
    <definedName name="_xlnm.Print_Area" localSheetId="6">'прил 9'!$A$1:$D$29</definedName>
  </definedNames>
  <calcPr calcId="152511"/>
</workbook>
</file>

<file path=xl/calcChain.xml><?xml version="1.0" encoding="utf-8"?>
<calcChain xmlns="http://schemas.openxmlformats.org/spreadsheetml/2006/main">
  <c r="E114" i="19" l="1"/>
  <c r="E86" i="19" l="1"/>
  <c r="E11" i="19"/>
  <c r="E10" i="19"/>
  <c r="G91" i="17" l="1"/>
  <c r="G90" i="17" s="1"/>
  <c r="G136" i="17" l="1"/>
  <c r="C13" i="3" l="1"/>
  <c r="C16" i="3"/>
  <c r="C23" i="2"/>
  <c r="E144" i="19" l="1"/>
  <c r="E67" i="19"/>
  <c r="C21" i="3" l="1"/>
  <c r="E127" i="19" l="1"/>
  <c r="E179" i="19"/>
  <c r="E123" i="19"/>
  <c r="E58" i="19" l="1"/>
  <c r="E14" i="19"/>
  <c r="E13" i="19" s="1"/>
  <c r="E12" i="19" s="1"/>
  <c r="H218" i="18" l="1"/>
  <c r="H219" i="18" s="1"/>
  <c r="H220" i="18" s="1"/>
  <c r="H221" i="18" s="1"/>
  <c r="H212" i="18" s="1"/>
  <c r="H160" i="18"/>
  <c r="H159" i="18" s="1"/>
  <c r="G19" i="17" l="1"/>
  <c r="G194" i="17"/>
  <c r="G184" i="17" s="1"/>
  <c r="G158" i="17"/>
  <c r="E173" i="19" l="1"/>
  <c r="E172" i="19" s="1"/>
  <c r="E155" i="19"/>
  <c r="E49" i="19"/>
  <c r="E50" i="19" s="1"/>
  <c r="E51" i="19" s="1"/>
  <c r="H27" i="18"/>
  <c r="H26" i="18" s="1"/>
  <c r="H31" i="18"/>
  <c r="H37" i="18"/>
  <c r="H43" i="18"/>
  <c r="H44" i="18" s="1"/>
  <c r="H45" i="18" s="1"/>
  <c r="H89" i="18"/>
  <c r="H133" i="18"/>
  <c r="H153" i="18"/>
  <c r="H200" i="18"/>
  <c r="H189" i="18" s="1"/>
  <c r="H226" i="18"/>
  <c r="G17" i="17"/>
  <c r="G23" i="17"/>
  <c r="G37" i="17"/>
  <c r="G43" i="17"/>
  <c r="G44" i="17" s="1"/>
  <c r="G45" i="17" s="1"/>
  <c r="G57" i="17"/>
  <c r="G71" i="17"/>
  <c r="G117" i="17"/>
  <c r="G89" i="17" s="1"/>
  <c r="G126" i="17"/>
  <c r="G131" i="17"/>
  <c r="G157" i="17"/>
  <c r="G195" i="17"/>
  <c r="G203" i="17"/>
  <c r="G208" i="17"/>
  <c r="G214" i="17"/>
  <c r="G219" i="17"/>
  <c r="H199" i="18" l="1"/>
  <c r="H198" i="18" s="1"/>
  <c r="H188" i="18"/>
  <c r="H186" i="18" s="1"/>
  <c r="H18" i="18" s="1"/>
  <c r="E48" i="19"/>
  <c r="G213" i="17"/>
  <c r="G207" i="17" s="1"/>
  <c r="G215" i="17"/>
  <c r="G216" i="17"/>
  <c r="E154" i="19"/>
  <c r="E153" i="19" s="1"/>
  <c r="H42" i="18"/>
  <c r="H41" i="18" s="1"/>
  <c r="H25" i="18"/>
  <c r="G193" i="17"/>
  <c r="G183" i="17"/>
  <c r="G182" i="17" s="1"/>
  <c r="G130" i="17"/>
  <c r="G151" i="17"/>
  <c r="G42" i="17"/>
  <c r="G41" i="17" s="1"/>
  <c r="G11" i="17" s="1"/>
  <c r="G18" i="17"/>
  <c r="G10" i="17" l="1"/>
  <c r="C18" i="3"/>
  <c r="C13" i="15" l="1"/>
  <c r="D12" i="4" l="1"/>
  <c r="D34" i="4" l="1"/>
  <c r="D39" i="4" l="1"/>
  <c r="D36" i="4"/>
  <c r="D32" i="4"/>
  <c r="D29" i="4"/>
  <c r="D25" i="4"/>
  <c r="D21" i="4"/>
  <c r="D19" i="4"/>
  <c r="D10" i="4" l="1"/>
  <c r="C14" i="3"/>
  <c r="C12" i="2" l="1"/>
  <c r="B31" i="2" s="1"/>
</calcChain>
</file>

<file path=xl/sharedStrings.xml><?xml version="1.0" encoding="utf-8"?>
<sst xmlns="http://schemas.openxmlformats.org/spreadsheetml/2006/main" count="2437" uniqueCount="621">
  <si>
    <t>Шаумянского сельского поселения</t>
  </si>
  <si>
    <t>Туапсинского района</t>
  </si>
  <si>
    <t xml:space="preserve"> 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</si>
  <si>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</si>
  <si>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</si>
  <si>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администрации</t>
  </si>
  <si>
    <t xml:space="preserve">Шаумянского сельского поселения </t>
  </si>
  <si>
    <t xml:space="preserve">                                                                                                             (тыс. рублей)</t>
  </si>
  <si>
    <t>Код</t>
  </si>
  <si>
    <t>Наименование дохода</t>
  </si>
  <si>
    <t>Сумма</t>
  </si>
  <si>
    <t>Доходы</t>
  </si>
  <si>
    <t>Налог на доходы физических лиц *</t>
  </si>
  <si>
    <t>Земельный налог*</t>
  </si>
  <si>
    <t>Безвозмездные поступления</t>
  </si>
  <si>
    <t>Всего доходов</t>
  </si>
  <si>
    <t>*По видам  и подвидам доходов, входящим в соответствующий группировочный код бюджетной классификации, зачисляемым в бюджеты поселений в соответствии с законодательством Российской Федерации</t>
  </si>
  <si>
    <t>Безвозмездные поступления от других бюджетов бюджетной системы Российской Федерации</t>
  </si>
  <si>
    <t>Дотации всего, в том числе:</t>
  </si>
  <si>
    <t xml:space="preserve">Дотации бюджетам поселений на выравнивание уровня бюджетной обеспеченности </t>
  </si>
  <si>
    <t>Субвенции от других бюджетов бюджетной системы Российской Федерации, в том числе:</t>
  </si>
  <si>
    <t>№ п/п</t>
  </si>
  <si>
    <t>Код бюджетной классификации</t>
  </si>
  <si>
    <t>Наименование</t>
  </si>
  <si>
    <t>Всего расходов</t>
  </si>
  <si>
    <t>в том числе:</t>
  </si>
  <si>
    <t>1.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</si>
  <si>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</si>
  <si>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</si>
  <si>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</si>
  <si>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</si>
  <si>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Резервные фонды </t>
  </si>
  <si>
    <t>Другие общегосударственные вопросы</t>
  </si>
  <si>
    <t>2.</t>
  </si>
  <si>
    <t>Национальная оборона</t>
  </si>
  <si>
    <t>Мобилизационная и вневойсковая подготовка</t>
  </si>
  <si>
    <t>3.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</si>
  <si>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</si>
  <si>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</si>
  <si>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</si>
  <si>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</si>
  <si>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4.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</si>
  <si>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</si>
  <si>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</si>
  <si>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</si>
  <si>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</si>
  <si>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5.</t>
  </si>
  <si>
    <t>Жилищно-коммунальное хозяйство</t>
  </si>
  <si>
    <t>Коммунальное хозяйство</t>
  </si>
  <si>
    <t>Благоустройство</t>
  </si>
  <si>
    <t>6.</t>
  </si>
  <si>
    <t>Образование</t>
  </si>
  <si>
    <t>Молодежная политика и оздоровление детей</t>
  </si>
  <si>
    <t>7.</t>
  </si>
  <si>
    <t xml:space="preserve">Культура, кинематография </t>
  </si>
  <si>
    <t>Культура</t>
  </si>
  <si>
    <t>8.</t>
  </si>
  <si>
    <t>Социальная политика</t>
  </si>
  <si>
    <t>Пенсионное обеспечение</t>
  </si>
  <si>
    <t>9.</t>
  </si>
  <si>
    <t>Физическая культура и спорт</t>
  </si>
  <si>
    <t xml:space="preserve">Физическая культура </t>
  </si>
  <si>
    <t>0100</t>
  </si>
  <si>
    <t>0102</t>
  </si>
  <si>
    <t>0104</t>
  </si>
  <si>
    <t>0106</t>
  </si>
  <si>
    <t>0111</t>
  </si>
  <si>
    <t>0113</t>
  </si>
  <si>
    <t>0200</t>
  </si>
  <si>
    <t>0203</t>
  </si>
  <si>
    <t>0300</t>
  </si>
  <si>
    <t>0309</t>
  </si>
  <si>
    <t>0310</t>
  </si>
  <si>
    <t>0314</t>
  </si>
  <si>
    <t>0400</t>
  </si>
  <si>
    <t>0405</t>
  </si>
  <si>
    <t>0409</t>
  </si>
  <si>
    <t>0412</t>
  </si>
  <si>
    <t>0500</t>
  </si>
  <si>
    <t>0502</t>
  </si>
  <si>
    <t>0503</t>
  </si>
  <si>
    <t>0700</t>
  </si>
  <si>
    <t>0707</t>
  </si>
  <si>
    <t>0800</t>
  </si>
  <si>
    <t>0801</t>
  </si>
  <si>
    <t>(тыс.руб.)</t>
  </si>
  <si>
    <t>тыс.руб.</t>
  </si>
  <si>
    <t>Налог на имущество физических лиц, взимаемый по ставкам, применяемым к объектам налогообложения, расположенными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</si>
  <si>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 и автономных учреждений)</t>
  </si>
  <si>
    <t>Прочие доходы от оказания платных услуг (работ) получателями средств бюджетов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</si>
  <si>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</si>
  <si>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 первичного 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</si>
  <si>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</si>
  <si>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Туапсинского района                                                                            Ж.М.Низельник</t>
  </si>
  <si>
    <t xml:space="preserve">                                Шаумянского сельского поселения </t>
  </si>
  <si>
    <t xml:space="preserve">                                Туапсинского района</t>
  </si>
  <si>
    <t>Туапсинского района                                                                                          Ж.М.Низельник</t>
  </si>
  <si>
    <t>1 11 05035 10 0000120</t>
  </si>
  <si>
    <t>1 13 01995 10 0000130</t>
  </si>
  <si>
    <t>2 00 00000 00 0000000</t>
  </si>
  <si>
    <t>1 00 00000 00 0000000</t>
  </si>
  <si>
    <t>1 01 02000 01 0000110</t>
  </si>
  <si>
    <t>1 03 02230 01 0000110</t>
  </si>
  <si>
    <t>1 03 02240 01 0000110</t>
  </si>
  <si>
    <t>1 03 02250 01 0000110</t>
  </si>
  <si>
    <t>1 03 02260 01 0000110</t>
  </si>
  <si>
    <t>1 06 01030 10 0000110</t>
  </si>
  <si>
    <t>1 06 06000 00 0000110</t>
  </si>
  <si>
    <t xml:space="preserve">                                                                                                                                                       Шаумянского сельского поселения</t>
  </si>
  <si>
    <t xml:space="preserve">                                                                                                                                                       Туапсинского района</t>
  </si>
  <si>
    <t>Туапсинского района                                                                                                                                                              Ж.М.Низельник</t>
  </si>
  <si>
    <t>К.О.Воронцова</t>
  </si>
  <si>
    <t xml:space="preserve">                                    К.О.Воронцова</t>
  </si>
  <si>
    <t>Социальное обеспечение населения</t>
  </si>
  <si>
    <t>1 16 51040 02 0000 140</t>
  </si>
  <si>
    <t>Денежные взыскания (штрафы),   установленные законами субъектов  Российской Федерации за несоблюдение муниципальных правовых актов, зачисляемые в бюджеты поселений</t>
  </si>
  <si>
    <t>Доходы от уплаты акцизов на нефтепродукты, производимые на территории Российской Федерации,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бюджеты*</t>
  </si>
  <si>
    <t xml:space="preserve">                                                                                          (тыс. рублей)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</si>
  <si>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</si>
  <si>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000 2 02 30000 00 0000000</t>
  </si>
  <si>
    <t>000 2 02 10000 00 0000000</t>
  </si>
  <si>
    <t>5,0</t>
  </si>
  <si>
    <t xml:space="preserve">Туапсинского района                                                                            </t>
  </si>
  <si>
    <t>200</t>
  </si>
  <si>
    <t>03 3 01 22330</t>
  </si>
  <si>
    <t>01</t>
  </si>
  <si>
    <t xml:space="preserve">Закупка товаров, работ и услуг для обеспечения  государственных (муниципальных нужд) нужд </t>
  </si>
  <si>
    <t>Реализация отдельных мероприятий подпрограммы «Развитие физической культуры и спорта на территории Шаумянского сельского поселения Туапсинского района» муниципальной программы "Поддержка социальной сферы Шаумянского сельского поселения Туапсинского района"</t>
  </si>
  <si>
    <t>03 3 01 00000</t>
  </si>
  <si>
    <t>11</t>
  </si>
  <si>
    <t>Отдельные мероприятия подпрограммы «Развитие физической культуры и спорта на территории Шаумянского сельского поселения Туапсинского района» муниципальной программы "Поддержка социальной сферы Шаумянского сельского поселения Туапсинского района"</t>
  </si>
  <si>
    <t>03 3 00 00000</t>
  </si>
  <si>
    <t>Подпрограмма «Развитие физической культуры и спорта на территории Шаумянского сельского поселения Туапсинского района» муниципальной программы "Поддержка социальной сферы Шаумянского сельского поселения Туапсинского района"</t>
  </si>
  <si>
    <t>03 0 00 00000</t>
  </si>
  <si>
    <t>Муниципальная программа «Поддержка социальной сферы Шаумянского сельского поселения Туапсинского района»</t>
  </si>
  <si>
    <t>04 1 01 22340</t>
  </si>
  <si>
    <t>03</t>
  </si>
  <si>
    <t>10</t>
  </si>
  <si>
    <t xml:space="preserve">Реализация мероприятий подпрограммы "Оказание социальной помощи ветеранам Великой Отечественной Войны и отдельным категориям граждан Шаумянского сельского поселения Туапсинског района" муниципальной программы " Социальная поддержка населения Шаумянского сельского поселения Туапсинского района"  </t>
  </si>
  <si>
    <t>04 1 01 00000</t>
  </si>
  <si>
    <t xml:space="preserve">Отдельные мероприятия подпрограммы "Оказание социальной помощи ветеранам Великой Отечественной Войны и отдельным категориям граждан Шаумянского сельского поселения Туапсинског района" муниципальной программы " Социальная поддержка населения Шаумянского сельского поселения Туапсинского района"  </t>
  </si>
  <si>
    <t>04 1 00 00000</t>
  </si>
  <si>
    <t xml:space="preserve">Подпрограмма "Оказание социальной помощи ветеранам Великой Отечественной Войны и отдельным категориям граждан Шаумянского сельского поселения Туапсинског района" муниципальной программы " Социальная поддержка населения Шаумянского сельского поселения Туапсинского района"  </t>
  </si>
  <si>
    <t>300</t>
  </si>
  <si>
    <t>01 3 01 22300</t>
  </si>
  <si>
    <t>Реализация  мероприятий подпрограммы "Выплаты материального характера, доплаты к пенсиям, пособия и компенсации муниципальным служащим Шаумянского сельского поселения Туапсинского района" муниципальной программы "Обеспечение деятельности администрации Шаумянского сельского поселения Туапсинского района"</t>
  </si>
  <si>
    <t>01 3 01 00000</t>
  </si>
  <si>
    <t>Отдельные мероприятия подпрограммы "Выплаты материального характера, доплаты к пенсиям, пособия и компенсации муниципальным служащим Шаумянского сельского поселения Туапсинского района" муниципальной программы "Обеспечение деятельности администрации Шаумянского сельского поселения Туапсинского района"</t>
  </si>
  <si>
    <t>01 3 00 00000</t>
  </si>
  <si>
    <t>Подпрограмма "Выплаты материального характера, доплаты к пенсиям, пособия и компенсации муниципальным служащим Шаумянского сельского поселения Туапсинского района" муниципальной программы "Обеспечение деятельности администрации Шаумянского сельского поселения Туапсинского района"</t>
  </si>
  <si>
    <t>14 8 01 22440</t>
  </si>
  <si>
    <t>08</t>
  </si>
  <si>
    <t>Реализация мероприятий подпрограммы "Профессиональная переподготовка кадров работников МКУК "Шаумянская централизованная клубная система"  муниципальной программы "Культура Шаумянского сельского поселения Туапсинского района"</t>
  </si>
  <si>
    <t>14 8 01 00000</t>
  </si>
  <si>
    <t>Отдельные мероприятия подпрограммы "Профессиональная переподготовка кадров работников МКУК "Шаумянская централизованная клубная система" муниципальной программы "Культура Шаумянского сельского поселения Туапсинского района"</t>
  </si>
  <si>
    <t>14 8 00 00000</t>
  </si>
  <si>
    <t>Подпрограмма "Профессиональная переподготовка кадров работников МКУК "Шаумянская централизованная клубная система" муниципальной программы "Культура Шаумянского сельского поселения Туапсинского района"</t>
  </si>
  <si>
    <t>14 6 01 22440</t>
  </si>
  <si>
    <t>Реализация мероприятий подпрограммы "Культурно-массовые мероприятия Шаумянского сельского поселения Туапсинского района" муниципальной программы "Культура Шаумянского сельского поселения Туапсинского района"</t>
  </si>
  <si>
    <t>14 6 01 00000</t>
  </si>
  <si>
    <t>Отдельные мероприятия подпрограммы "Культурно-массовые мероприятия Шаумянского сельского поселения Туапсинского района" муниципальной программы "Культура Шаумянского сельского поселения Туапсинского района"</t>
  </si>
  <si>
    <t>14 6 00 00000</t>
  </si>
  <si>
    <t>Подпрограмма "Культурно-массовые мероприятия Шаумянского сельского поселения Туапсинского района" муниципальной программы "Культура Шаумянского сельского поселения Туапсинского района"</t>
  </si>
  <si>
    <t>100</t>
  </si>
  <si>
    <t>14 3 01 00590</t>
  </si>
  <si>
    <t>Иные бюджетные ассигнования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</si>
  <si>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</si>
  <si>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деятельности (оказания услуг) муниципальных учреждений</t>
  </si>
  <si>
    <t>14 3 01 00000</t>
  </si>
  <si>
    <t>Отдельные мероприятия подпрограммы  «Обеспечение деятельности Шаумянской централизованной клубной системы» муниципальной программы "Культура Шаумянского сельского поселения Туапсинского района"</t>
  </si>
  <si>
    <t>14 3 00 00000</t>
  </si>
  <si>
    <t>Подпрограмма  «Обеспечение деятельности Шаумянской централизованной клубной системы» муниципальной программы "Культура Шаумянского сельского поселения Туапсинского района"</t>
  </si>
  <si>
    <t>14 2 01 22440</t>
  </si>
  <si>
    <t>Реализация мероприятий подпрограммы «Комплектование книжных фондов библиотек  Шаумянского сельского поселения Туапсинского района» муниципальной программы "Культура Шаумянского сельского поселения Туапсинского района"</t>
  </si>
  <si>
    <t>14 2 01 00000</t>
  </si>
  <si>
    <r>
      <t xml:space="preserve">Отдельные мероприятия подпрограммы «Комплектование книжных фондов библиотек </t>
    </r>
    <r>
      <rPr>
        <sz val="12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Шаумянского сельского поселения Туапсинского района» муниципальной программы "Культура Шаумянского сельского поселения Туапсинского района"</t>
    </r>
  </si>
  <si>
    <t>14 2 00 00000</t>
  </si>
  <si>
    <r>
      <t xml:space="preserve">Подпрограмма «Комплектование книжных фондов библиотек </t>
    </r>
    <r>
      <rPr>
        <sz val="12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Шаумянского сельского поселения Туапсинского района» муниципальной программы "Культура Шаумянского сельского поселения Туапсинского района"</t>
    </r>
  </si>
  <si>
    <t>14 1 01 00590</t>
  </si>
  <si>
    <t>14 1 01 00000</t>
  </si>
  <si>
    <t>Отдельные мероприятия подпрограммы «Обеспечение деятельности библиотек Шаумянского  сельского поселения Туапсинского района» муниципальной программы "Культура Шаумянского сельского поселения Туапсинского района"</t>
  </si>
  <si>
    <t>14 1 00 00000</t>
  </si>
  <si>
    <t>Подпрограмма «Обеспечение деятельности библиотек Шаумянского  сельского поселения Туапсинского района» муниципальной программы "Культура Шаумянского сельского поселения Туапсинского района"</t>
  </si>
  <si>
    <t>14 0 00 00000</t>
  </si>
  <si>
    <t xml:space="preserve">Муниципальная программа "Культура Шаумянского сельского поселения Туапсинского района" </t>
  </si>
  <si>
    <t xml:space="preserve">Культура и кинематография </t>
  </si>
  <si>
    <t>03 2 01 22330</t>
  </si>
  <si>
    <t>07</t>
  </si>
  <si>
    <t xml:space="preserve">Реализация мероприятий подпрограммы "Молодежь Шаумянского сельского поселения Туапсинского района" муниципальной программы «Поддержка социальной  сферы Шаумянского сельского поселения Туапсинского района» </t>
  </si>
  <si>
    <t>03 2 01 00000</t>
  </si>
  <si>
    <t xml:space="preserve">Отдельные мероприятия подпрограммы "Молодежь Шаумянского сельского поселения Туапсинского района" муниципальной программы «Поддержка социальной  сферы Шаумянского сельского поселения Туапсинского района» </t>
  </si>
  <si>
    <t>03 2 00 00000</t>
  </si>
  <si>
    <t xml:space="preserve">Подпрограмма "Молодежь Шаумянского сельского поселения Туапсинского района" муниципальной программы «Поддержка социальной  сферы Шаумянского сельского поселения Туапсинского района» </t>
  </si>
  <si>
    <t>Муниципальная программа «Поддержка социальной  сферы Шаумянского сельского поселения Туапсинского района»</t>
  </si>
  <si>
    <t>13 4 01 22430</t>
  </si>
  <si>
    <t>05</t>
  </si>
  <si>
    <t>Реализация мероприятий подпрограммы «Прочие мероприятия по благоустройству территории Шаумянского сельского поселения Туапсинского района» муниципальной программы "Благоустройство территории Шаумянского сельского поселения Туапсинского района"</t>
  </si>
  <si>
    <t>13 4 01 00000</t>
  </si>
  <si>
    <t>Отдельные мероприятия подпрограммы «Прочие мероприятия по благоустройству территории Шаумянского сельского поселения Туапсинского района» муниципальной программы "Благоустройство территории Шаумянского сельского поселения Туапсинского района"</t>
  </si>
  <si>
    <t>13 4 00 00000</t>
  </si>
  <si>
    <t>Подпрограмма «Прочие мероприятия по благоустройству территории Шаумянского сельского поселения Туапсинского района» муниципальной программы "Благоустройство территории Шаумянского сельского поселения Туапсинского района"</t>
  </si>
  <si>
    <t>13 3 01 22430</t>
  </si>
  <si>
    <t>13 3 01 00000</t>
  </si>
  <si>
    <t>13 3 00 00000</t>
  </si>
  <si>
    <t>13 2 01 22430</t>
  </si>
  <si>
    <t>Реализация мероприятий подпрограммы «Организация мероприятий по борьбе с вредителями и сорной растительностью на территории Шаумянского сельского поселения Туапсинского района» муниципальной программы "Благоустройство территории Шаумянского сельского поселения Туапсинского района"</t>
  </si>
  <si>
    <t>13 2 01 00000</t>
  </si>
  <si>
    <t xml:space="preserve">05 </t>
  </si>
  <si>
    <t>Отдельные мероприятия подпрограммы «Организация мероприятий по борьбе с вредителями и сорной растительностьюе на территории Шаумянского сельского поселения Туапсинского района» муниципальной программы "Благоустройство территории Шаумянского сельского поселения Туапсинского района"</t>
  </si>
  <si>
    <t>13 2 00 00000</t>
  </si>
  <si>
    <t>Подпрограмма «Организация мероприятий по борьбе с вредителями и сорной растительностью на территории Шаумянского сельского поселения Туапсинского района» муниципальной программы "Благоустройство территории Шаумянского сельского поселения Туапсинского района"</t>
  </si>
  <si>
    <t>13 1 01 22430</t>
  </si>
  <si>
    <t>Реализация мероприятий подпрограммы «Организация уличного освещения на территории Шаумянского сельского поселения Туапсинского района" муниципальной программы "Благоустройство территории Шаумянского сельского поселения Туапсинского района"</t>
  </si>
  <si>
    <t>13 1 01 00000</t>
  </si>
  <si>
    <t>Отдельные мероприятия подпрограммы «Организация уличного освещения на территории Шаумянского сельского поселения Туапсинского района" муниципальной программы "Благоустройство территории Шаумянского сельского поселения Туапсинского района"</t>
  </si>
  <si>
    <t>13 1 00 00000</t>
  </si>
  <si>
    <t>Подпрограмма «Организация уличного освещения на территории Шаумянского сельского поселения Туапсинского района" муниципальной программы "Благоустройство территории Шаумянского сельского поселения Туапсинского района"</t>
  </si>
  <si>
    <t>13 0 00 00000</t>
  </si>
  <si>
    <t xml:space="preserve">Муниципальная программа «Благоустройство территории Шаумянского сельского поселения Туапсинского района» </t>
  </si>
  <si>
    <t>12 0 01 22420</t>
  </si>
  <si>
    <t>02</t>
  </si>
  <si>
    <t>12 0 01 00000</t>
  </si>
  <si>
    <t>12 0 00 00000</t>
  </si>
  <si>
    <t>11 0 01 22410</t>
  </si>
  <si>
    <t>04</t>
  </si>
  <si>
    <t>Реализация мероприятий муниципальной программы «Поддержка субъектов малого и среднего предпринимательства Шаумянского сельского поселения Туапсинского района»</t>
  </si>
  <si>
    <t>11 0 01 00000</t>
  </si>
  <si>
    <t>12</t>
  </si>
  <si>
    <t>Отдельные мероприятия муниципальной программы «Поддержка субъектов малого и среднего предпринимательства Шаумянского сельского поселения Туапсинского района»</t>
  </si>
  <si>
    <t>11 0 00 00000</t>
  </si>
  <si>
    <t>Муниципальная программа «Поддержка субъектов малого и среднего предпринимательства Шаумянского сельского поселения Туапсинского района»</t>
  </si>
  <si>
    <t>10 0 01 21090</t>
  </si>
  <si>
    <t>09</t>
  </si>
  <si>
    <t>Реализация мероприятий муниципальной программы «Реконструкция, капитальный ремонт и ремонт улично-дорожной сети Шаумянского сельского поселения Туапсинского района»</t>
  </si>
  <si>
    <t>10 0 01 00000</t>
  </si>
  <si>
    <t>Отдельные мероприятия муниципальной программы «Реконструкция, капитальный ремонт и ремонт улично-дорожной сети Шаумянского сельского поселения Туапсинского района»</t>
  </si>
  <si>
    <t>10 0 00 00000</t>
  </si>
  <si>
    <t>Муниципальная программа «Реконструкция, капитальный ремонт и ремонт улично-дорожной сети Шаумянского сельского поселения Туапсинского района»</t>
  </si>
  <si>
    <t>07 4 01 22370</t>
  </si>
  <si>
    <t>Реализация мероприятий подпрограммы «Повышение безопасности дорожного движения в Шаумянском сельском поселении Туапсинского района» муниципальной программы "Безопасность жизнедеятельности Шаумянского сельского поселения Туапсинского района"</t>
  </si>
  <si>
    <t>07 4 01 00000</t>
  </si>
  <si>
    <t>Отдельные мероприятия подпрограммы «Повышение безопасности дорожного движения в Шаумянском сельском поселении Туапсинского района» муниципальной программы "Безопасность жизнедеятельности Шаумянского сельского поселения Туапсинского района"</t>
  </si>
  <si>
    <t>07 4 00 00000</t>
  </si>
  <si>
    <t>Подпрограммы «Повышение безопасности дорожного движения в Шаумянском сельском поселении Туапсинского района» муниципальной программы "Безопасность жизнедеятельности Шаумянского сельского поселения Туапсинского района"</t>
  </si>
  <si>
    <t>09 0 01 22390</t>
  </si>
  <si>
    <t>Реализация мероприятий муниципальной программы «Развитие личных подсобных хозяйств на территории Шаумянского сельского поселения Туапсинского района»</t>
  </si>
  <si>
    <t>09 0 01 00000</t>
  </si>
  <si>
    <t>Отдельные мероприятия муниципальной программы «Развитие личных подсобных хозяйств на территории Шаумянского сельского поселения Туапсинского района»</t>
  </si>
  <si>
    <t>09 0 00 00000</t>
  </si>
  <si>
    <t>Муниципальная программа «Развитие личных подсобных хозяйств на территории Шаумянского сельского поселения Туапсинского района»</t>
  </si>
  <si>
    <t>08 0 01 22390</t>
  </si>
  <si>
    <t>14</t>
  </si>
  <si>
    <t>Реализация мероприятий муниципальной программы «Противодействие коррупции на территории Шаумянского сельского поселения Туапсинского района»</t>
  </si>
  <si>
    <t>08 0 01 00000</t>
  </si>
  <si>
    <t>Отдельные мероприятия муниципальной программы «Противодействие коррупции на территории Шаумянского сельского поселения Туапсинского района»</t>
  </si>
  <si>
    <t>08 0 00 00000</t>
  </si>
  <si>
    <t>Муниципальная программа «Противодействие коррупции на территории Шаумянского сельского поселения Туапсинского района»</t>
  </si>
  <si>
    <t>07 3 01 22370</t>
  </si>
  <si>
    <t>Реализация мероприятий подпрограммы «Укрепление правопорядка и профилактика правонарушений на территории Шаумянского сельского поселения Туапсинского района» муниципальной программы "Безопасность жизнедеятельности населения Шаумянского сельского поселения Туапсинского района"</t>
  </si>
  <si>
    <t>07 3 01 00000</t>
  </si>
  <si>
    <t>Отдельные мероприятия подпрограммы «Укрепление правопорядка и профилактика правонарушений на территории Шаумянского сельского поселения Туапсинского района» муниципальной программы "Безопасность жизнедеятельности населения Шаумянского сельского поселения Туапсинского района"</t>
  </si>
  <si>
    <t>07 3 00 00000</t>
  </si>
  <si>
    <t>Подпрограмма «Укрепление правопорядка и профилактика правонарушений на территории Шаумянского сельского поселения Туапсинского района» муниципальной программы "Безопасность жизнедеятельности населения Шаумянского сельского поселения Туапсинского района"</t>
  </si>
  <si>
    <t>07 2 01 22370</t>
  </si>
  <si>
    <t xml:space="preserve">Реализация мероприятий подпрограммы "Безопасность поселения" муниципальной программы «Безопасность жизнедеятельности населения Шаумянского сельского поселения Туапсинского района» </t>
  </si>
  <si>
    <t>07 2 01 00000</t>
  </si>
  <si>
    <t xml:space="preserve">Отдельные мероприятия подпрограммы "Безопасность поселения" муниципальной программы «Безопасность жизнедеятельности населения Шаумянского сельского поселения Туапсинского района» </t>
  </si>
  <si>
    <t>07 2 00 00000</t>
  </si>
  <si>
    <t xml:space="preserve">Подпрограмма "Безопасность поселения" муниципальной программы «Безопасность жизнедеятельности населения Шаумянского сельского поселения Туапсинского района» </t>
  </si>
  <si>
    <t>07 1 01 22360</t>
  </si>
  <si>
    <t>Реализация мероприятий подпрограммы «Обеспечение первичных мер пожарной безопасности в границах населенных пунктов Шаумянского сельского поселения Туапсинского района» муниципальной программы "Безопасность жизнедеятельности населения Шаумянского сельского поселения Туапсинского района"</t>
  </si>
  <si>
    <t>07 1 01 00000</t>
  </si>
  <si>
    <t>Отдельные мероприятия подпрограммы «Обеспечение первичных мер пожарной безопасности в границах населенных пунктов Шаумянского сельского поселения Туапсинского района» муниципальной программы "Безопасность жизнедеятельности населения Шаумянского сельского поселения Туапсинского района"</t>
  </si>
  <si>
    <t>07 1 00 00000</t>
  </si>
  <si>
    <t>Подпрограмма «Обеспечение первичных мер пожарной безопасности в границах населенных пунктов Шаумянского сельского поселения Туапсинского района» муниципальной программы "Безопасность жизнедеятельности населения Шаумянского сельского поселения Туапсинского района"</t>
  </si>
  <si>
    <t>07 0 00 00000</t>
  </si>
  <si>
    <t>Муниципальная программа "Безопасность жизнедеятельности населения Шаумянского сельского поселения Туапсинского района"</t>
  </si>
  <si>
    <t xml:space="preserve">Реализация мероприятий подпрограммы "Устранение наносов русел рек на территории Шаумянского сельского поселения Туапсинского района"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района»  </t>
  </si>
  <si>
    <t>06 4 01 22360</t>
  </si>
  <si>
    <t>06 4 01 00000</t>
  </si>
  <si>
    <t xml:space="preserve">Отдельные мероприятия подпрограммы "Устранение наносов русел рек на территории Шаумянского сельского поселения Туапсинского района"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района»  </t>
  </si>
  <si>
    <t>06 4 00 00000</t>
  </si>
  <si>
    <t xml:space="preserve">Подпрограмма "Устранение наносов русел рек на территории Шаумянского сельского поселения Туапсинского района"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района»  </t>
  </si>
  <si>
    <t>500</t>
  </si>
  <si>
    <t>06 3 01 21591</t>
  </si>
  <si>
    <t>Межбюджетные трансферты</t>
  </si>
  <si>
    <t>06 3 01 21590</t>
  </si>
  <si>
    <r>
      <t xml:space="preserve">Реализация мероприятий подпрограммы </t>
    </r>
    <r>
      <rPr>
        <sz val="12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Обеспечение деятельности противопожарного отделения спасательной службы на территории Шаумянского сельского поселения Туапсинского района»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</t>
    </r>
  </si>
  <si>
    <t>06 3 01 00000</t>
  </si>
  <si>
    <r>
      <t xml:space="preserve">Отдельные мероприятия подпрограммы </t>
    </r>
    <r>
      <rPr>
        <sz val="12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Обеспечение деятельности противопожарного отделения спасательной службы на территории Шаумянского сельского поселения Туапсинского района»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</t>
    </r>
  </si>
  <si>
    <t>06 3 00 00000</t>
  </si>
  <si>
    <r>
      <t xml:space="preserve">Подпрограмма </t>
    </r>
    <r>
      <rPr>
        <sz val="12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Обеспечение деятельности противопожарного отделения спасательной службы на территории Шаумянского сельского поселения Туапсинского района»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</t>
    </r>
  </si>
  <si>
    <t>06 2 01 21600</t>
  </si>
  <si>
    <t> 03</t>
  </si>
  <si>
    <t>03 </t>
  </si>
  <si>
    <t xml:space="preserve">Реализация мероприятий подпрограммы «Обеспечение безопасности людей на водных объектах на территории Шаумянского сельского поселения Туапсинского района»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 </t>
  </si>
  <si>
    <t>06 2 01 00000</t>
  </si>
  <si>
    <t xml:space="preserve">Отдельные мероприятия подпрограммы «Обеспечение безопасности людей на водных объектах на территории Шаумянского сельского поселения Туапсинского района»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 </t>
  </si>
  <si>
    <t>06 2 00 00000</t>
  </si>
  <si>
    <t xml:space="preserve">Подпрограмма «Обеспечение безопасности людей на водных объектах на территории Шаумянского сельского поселения Туапсинского района»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 </t>
  </si>
  <si>
    <t>06 1 01 21610</t>
  </si>
  <si>
    <t>Реализация мероприятий подпрограммы «Обеспечение  гражданской обороны, ликвидация чрезвычайных ситуаций и  стихийных бедствий на территории Шаумянского сельского поселения Туапсинского района»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</t>
  </si>
  <si>
    <t>06 1 01 00000</t>
  </si>
  <si>
    <t xml:space="preserve">03 </t>
  </si>
  <si>
    <t>Отдельные мероприятия подпрограмма «Обеспечение  гражданской обороны, ликвидация чрезвычайных ситуаций и  стихийных бедствий на территории Шаумянского сельского поселения Туапсинского района»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</t>
  </si>
  <si>
    <t>06 1 00 00000</t>
  </si>
  <si>
    <t>Подпрограмма «Обеспечение  гражданской обороны, ликвидация чрезвычайных ситуаций и  стихийных бедствий на территории Шаумянского сельского поселения Туапсинского района»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</t>
  </si>
  <si>
    <t>06 0 00 00000</t>
  </si>
  <si>
    <t>Муниципальная программа «Обеспечение  национальной безопасности и правоохранительной деятельности на территории Шаумянского сельского поселения Туапсинского района»</t>
  </si>
  <si>
    <t>Защита населения  и территории  от чрезвычайных ситуаций природного и техногенного характера, гражданская оборона</t>
  </si>
  <si>
    <t>70 3 00 51180</t>
  </si>
  <si>
    <t>Осуществление первичного воинского учета на территориях, где отсутствуют военные комиссариаты</t>
  </si>
  <si>
    <t>70 3 00 00000</t>
  </si>
  <si>
    <t>Переданные межбюджетные трансферты в бюджеты поселений</t>
  </si>
  <si>
    <t>Обеспечение деятельности администрации Шаумянского сельского поселения Туапсинского района</t>
  </si>
  <si>
    <t>05 2 02 22350</t>
  </si>
  <si>
    <t>Реализация мероприятий подпрограммы "Организация информационного и программного обеспечения Шаумянского сельского поселения Туапсинского района" муниципальной программы  "Организация информационного и  программного обеспечения Шаумянского сельского поселения Туапсинского района"</t>
  </si>
  <si>
    <t>05 2 02 00000</t>
  </si>
  <si>
    <t>13</t>
  </si>
  <si>
    <t>Отдельные мероприятия подпрограммы "Организация информационного и программного обеспечения Шаумянского сельского поселения Туапсинского района" муниципальной программы  "Организация информационного и  программного обеспечения Шаумянского сельского поселения Туапсинского района"</t>
  </si>
  <si>
    <t>05 2 00 00000</t>
  </si>
  <si>
    <t>Подпрограмма "Организация информационного и программного обеспечения Шаумянского сельского поселения Туапсинского района" муниципальной программы  "Организация информационного и  программного обеспечения Шаумянского сельского поселения Туапсинского района"</t>
  </si>
  <si>
    <t>05 1 01 22350</t>
  </si>
  <si>
    <t>Реализация мероприятий подпрограммы "Развитие электронного документооборота и программного обеспечения Шаумянского сельского поселения Туапсинского района" муниципальной программы  "Организация информационного и  программного обеспечения Шаумянского сельского поселения Туапсинского района"</t>
  </si>
  <si>
    <t>05 1 01 00000</t>
  </si>
  <si>
    <t>Отдельные мероприятия подпрограммы "Развитие электронного документооборота и программного обеспечения Шаумянского сельского поселения Туапсинского района" муниципальной программы  "Организация информационного и  программного обеспечения Шаумянского сельского поселения Туапсинского района"</t>
  </si>
  <si>
    <t>05 1 00 00000</t>
  </si>
  <si>
    <t>Подпрограмма "Развитие электронного документооборота и программного обеспечения Шаумянского сельского поселения Туапсинского района" муниципальной программы  "Организация информационного и  программного обеспечения Шаумянского сельского поселения Туапсинского района"</t>
  </si>
  <si>
    <t>05 0 00 00000</t>
  </si>
  <si>
    <t xml:space="preserve">Муниципальная программа "Организация информационного и  программного обеспечения Шаумянского сельского поселения Туапсинского района"   </t>
  </si>
  <si>
    <t>04 2 02 22340</t>
  </si>
  <si>
    <t>Реализация мероприятий подпрограммы "Доступная среда на территории Шаумянского сельского поселения Туапсинского район" муниципальной программы "Социальная поддержка населения Шаумянского сельского поселения Туапсинского района "</t>
  </si>
  <si>
    <t>04 2 02 00000</t>
  </si>
  <si>
    <t>Отдельные мероприятия подпрограммы "Доступная среда на территории Шаумянского сельского поселения Туапсинского района" муниципальной программы "Социальная поддержка населения Шаумянского сельского поселения Туапсинского района "</t>
  </si>
  <si>
    <t>04 2 00 00000</t>
  </si>
  <si>
    <t>Подпрограмма "Доступная среда на территории Шаумянского сельского поселения Туапсинского района" муниципальной программы "Социальная поддержка населения Шаумянского сельского поселения Туапсинского района"</t>
  </si>
  <si>
    <t>04 0 00 00000</t>
  </si>
  <si>
    <t xml:space="preserve">Муниципальная программа " Социальная поддержка населения Шаумянского сельского поселения Туапсинского района"  </t>
  </si>
  <si>
    <t>02 2 02 22320</t>
  </si>
  <si>
    <t xml:space="preserve">Реализация мероприятий подпрограммы "Поддержка Шаумянского хуторского казачьего общества" муниципальной программы "Финансовая поддержка деятельности общественных объединений Шаумянского сельского поселения Туапсинского района" </t>
  </si>
  <si>
    <t>02 2 02 00000</t>
  </si>
  <si>
    <t xml:space="preserve">Отдельные мероприятия подпрограммы "Поддержка Шаумянского хуторского казачьего общества" муниципальной программы "Финансовая поддержка деятельности общественных объединений Шаумянского сельского поселения Туапсинского района" </t>
  </si>
  <si>
    <t>02 2 00 00000</t>
  </si>
  <si>
    <t xml:space="preserve">Подпрограмма "Поддержка Шаумянского хуторского казачьего общества" муниципальной программы "Финансовая поддержка деятельности общественных объединений Шаумянского сельского поселения Туапсинского района" </t>
  </si>
  <si>
    <t>02 1 01 22320</t>
  </si>
  <si>
    <t xml:space="preserve">Реализация мероприятий подпрограммы "Финансовая поддержка руководителей ТОС Шаумянского сельского поселения Туапсинского района" муниципальной программы «Финансовая поддержка деятельности общественных объединений Шаумянского сельского поселения Туапсинского района" </t>
  </si>
  <si>
    <t>02 1 01 00000</t>
  </si>
  <si>
    <t xml:space="preserve">Отдельные мероприятия подпрограммы "Финансовая поддержка руководителей ТОС Шаумянского сельского поселения Туапсинского района" муниципальной программы «Финансовая поддержка деятельности общественных объединений Шаумянского сельского поселения Туапсинского района" </t>
  </si>
  <si>
    <t>02 1 00 00000</t>
  </si>
  <si>
    <t xml:space="preserve">Подпрограмма "Финансовая поддержка руководителей ТОС Шаумянского сельского поселения Туапсинского района" муниципальной программы «Финансовая поддержка деятельности общественных объединений Шаумянского сельского поселения Туапсинского района" </t>
  </si>
  <si>
    <t>02 0 00 00000</t>
  </si>
  <si>
    <t>Муниципальная программа «Финансовая поддержка деятельности общественных объединений Шаумянского сельского поселения Туапсинского района»</t>
  </si>
  <si>
    <t>01 4 01 22310</t>
  </si>
  <si>
    <t>Реализация мероприятий подпрограммы "Управление имуществом Шаумянского сельского поселения Туапсинского района" муниципальной программы "Обеспечение деятельности администрации Шаумянского сельского поселения Туапсинского района"</t>
  </si>
  <si>
    <t>01 4 01 00000</t>
  </si>
  <si>
    <t>Отдельные мероприятия подпрограммы "Управление имуществом Шаумянского сельского поселения Туапсинского района" муниципальной программы "Обеспечение деятельности администрации Шаумянского сельского поселения Туапсинского района"</t>
  </si>
  <si>
    <t>01 4 00 00000</t>
  </si>
  <si>
    <t>Подпрограмма "Управление имуществом Шаумянского сельского поселения Туапсинского района" муниципальной программы "Обеспечение деятельности администрации Шаумянского сельского поселения Туапсинского района"</t>
  </si>
  <si>
    <t>01 2 01 22300</t>
  </si>
  <si>
    <t>Реализация мероприятий подпрограммы "Повышение эффективности расходов бюджета Шаумянского сельского поселения Туапсинского района" муниципальной программы "Обеспечение деятельности администрации Шаумянского сельского поселения Туапсинского района"</t>
  </si>
  <si>
    <t>01 2 01 00000</t>
  </si>
  <si>
    <t>Отдельные мероприятия подпрограммы "Повышение эффективности расходов бюджета Шаумянского сельского поселения Туапсинского района" муниципальной программы "Обеспечение деятельности администрации Шаумянского сельского поселения Туапсинского района"</t>
  </si>
  <si>
    <t>01 2 00 00000</t>
  </si>
  <si>
    <t>Подпрограмма "Повышение эффективности расходов бюджета Шаумянского сельского поселения Туапсинского района" муниципальной программы "Обеспечение деятельности администрации Шаумянского сельского поселения Туапсинского района"</t>
  </si>
  <si>
    <t>01 1 01 00590</t>
  </si>
  <si>
    <t xml:space="preserve">Иные бюджетные ассигнования </t>
  </si>
  <si>
    <t>01 1 01 00000</t>
  </si>
  <si>
    <t>Отдельные мероприятия подпрограммы «Обеспечение деятельности централизованной бухгалтерии Шаумянского сельского поселения Туапсинского района» муниципальной программы "Обеспечение деятельности администрации Шаумянского сельского поселения Туапсинского района"</t>
  </si>
  <si>
    <t>01 1 00 00000</t>
  </si>
  <si>
    <t>Подпрограмма «Обеспечение деятельности централизованной бухгалтерии Шаумянского сельского поселения Туапсинского района» муниципальной программы "Обеспечение деятельности администрации Шаумянского сельского поселения Туапсинского района"</t>
  </si>
  <si>
    <t>01 0 00 00000</t>
  </si>
  <si>
    <t>Муниципальная программа "Обеспечение деятельности администрации Шаумянского сельского поселения Туапсинского района"</t>
  </si>
  <si>
    <t>70 5 00 10490</t>
  </si>
  <si>
    <t>Резервные фонды администрации Шаумянского сельского поселения Туапсинского района</t>
  </si>
  <si>
    <t>70 5 00 00000</t>
  </si>
  <si>
    <t>Финансовое обеспчечение непредвиденных расходов</t>
  </si>
  <si>
    <t>Резервные фонды</t>
  </si>
  <si>
    <t>70 4 00 21200</t>
  </si>
  <si>
    <t>06</t>
  </si>
  <si>
    <t>Расходы на обеспечение функций органов местного самоуправления по передаваемым полномочиям поселений (по осуществлению внутреннего муниципального финансового контроля)</t>
  </si>
  <si>
    <t>70 4 00 00000</t>
  </si>
  <si>
    <t>Внутренний муниципальный финансовый контроль</t>
  </si>
  <si>
    <t>71 1 00 21190</t>
  </si>
  <si>
    <t>Расходы на обеспечение функций органов местного самоуправления по передаваемым полномочиям поселений (по осуществлению полномочий контрольно-счетного органа)</t>
  </si>
  <si>
    <t>71 1 00 00000</t>
  </si>
  <si>
    <t>Обеспечение деятельности контрольно-счетного органа</t>
  </si>
  <si>
    <t>71 0 00 00000</t>
  </si>
  <si>
    <t>Представительный орган местного самоуправления - Совет Шаумянского сельского поселения Туапсинского района</t>
  </si>
  <si>
    <t>70 3 00 60190</t>
  </si>
  <si>
    <t>Осуществление отдельных полномочий Краснодарского края по образованию и организации деятельности административных комиссий</t>
  </si>
  <si>
    <t>Осуществление отдельных полномочий Краснодарского края</t>
  </si>
  <si>
    <t>70 2 00 00190</t>
  </si>
  <si>
    <t>Расходы на обеспечение функций органов местного самоуправления</t>
  </si>
  <si>
    <t>70 2 00 00000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</si>
  <si>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</si>
  <si>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70 1 00 00190</t>
  </si>
  <si>
    <t>70 1 00 00000</t>
  </si>
  <si>
    <t>Обеспечение деятельности высшего органа исполнительной власти   муниципального образования Шаумянское сельское поселение Туапсинского района</t>
  </si>
  <si>
    <t>70 0 00 00000</t>
  </si>
  <si>
    <t>Высшее должностное лицо муниципального образования Шаумянское сельское поселение Туапсинского района</t>
  </si>
  <si>
    <t>ВСЕГО</t>
  </si>
  <si>
    <t>ВР</t>
  </si>
  <si>
    <t>ЦСР</t>
  </si>
  <si>
    <t>ПР</t>
  </si>
  <si>
    <t>Рз</t>
  </si>
  <si>
    <t>Наименование показателя</t>
  </si>
  <si>
    <t>Реализация мероприятий подпрограммы "Профессиональная переподготовка кадров работников МКУК "Шаумянская централизованная клубная система" муниципальной программы "Культура Шаумянского сельского поселения Туапсинского района"</t>
  </si>
  <si>
    <t>Отдельные мероприятия подпрограммы "Профессиональная переподготовка кадров работников МКУК "Шаумянская централизованная клубная система"  муниципальной программы "Культура Шаумянского сельского поселения Туапсинского района"</t>
  </si>
  <si>
    <t>Подпрограмма "Профессиональная переподготовка кадров работников МКУК "Шаумянская централизованная клубная система" муниципальной программы "Культура Шаумянского сельского поселения Туапсинского района "</t>
  </si>
  <si>
    <t>Отдельные мероприятия подпрограммы «Организация мероприятий по борьбе с вредителями и сорной растительностью на территории Шаумянского сельского поселения Туапсинского района» муниципальной программы "Благоустройство территории Шаумянского сельского поселения Туапсинского района"</t>
  </si>
  <si>
    <t>992</t>
  </si>
  <si>
    <t>Реализация мероприятий подпрограммы "Доступная среда на территории Шаумянского сельского поселения Туапсинского района" муниципальной программы "Социальная поддержка населения Шаумянского сельского поселения Туапсинского района "</t>
  </si>
  <si>
    <t>Отдельные мероприятия подпрограммы "Доступная среда на территории Шаумянского сельского поселения Туапсинского района" муниципальной программы "Социальная поддержка населения Шаумянского сельского поселения Туапсинского района"</t>
  </si>
  <si>
    <t>Обеспечение деятельности высшего органа исполнительной власти   Шаумянского сельского поселения Туапсинского района</t>
  </si>
  <si>
    <t>Высшее должностное лицо Шаумянского сельского поселения Туапсинского района</t>
  </si>
  <si>
    <t>Администрация Шаумянского сельского поселения Туапсинского района</t>
  </si>
  <si>
    <t>00</t>
  </si>
  <si>
    <t>Вед</t>
  </si>
  <si>
    <t>Туапсинского района                                                             Ж.М.Низельник</t>
  </si>
  <si>
    <t xml:space="preserve">Шаумянского сельского поселения  </t>
  </si>
  <si>
    <t>Уменьшение прочих остатков денежных средств бюджета поселения</t>
  </si>
  <si>
    <t>992 01 05 02 01 10 0000610</t>
  </si>
  <si>
    <t>Уменьшение прочих остатков денежных средств бюджета</t>
  </si>
  <si>
    <t>992 01 05 02 01 00 0000610</t>
  </si>
  <si>
    <t>Уменьшение прочих остатков средств бюджета</t>
  </si>
  <si>
    <t>992 01 05 02 00 00 0000610</t>
  </si>
  <si>
    <t>Уменьшение остатков средств бюджета</t>
  </si>
  <si>
    <t>992 01 05 00 00 00 0000610</t>
  </si>
  <si>
    <t>Увеличение прочих остатков денежных средств бюджета поселения</t>
  </si>
  <si>
    <t>992 01 05 02 01 10 0000510</t>
  </si>
  <si>
    <t>Увеличение прочих остатков денежных средств бюджета</t>
  </si>
  <si>
    <t>992 01 05 02 01 00 0000510</t>
  </si>
  <si>
    <t>Увеличение прочих остатков средств бюджета</t>
  </si>
  <si>
    <t>992 01 05 02 00 00 0000510</t>
  </si>
  <si>
    <t>Увеличение остатков средств бюджета</t>
  </si>
  <si>
    <t>992 01 05 00 00 00 0000510</t>
  </si>
  <si>
    <t>Источники внутреннего финансирования дефицита бюджета</t>
  </si>
  <si>
    <t>000 00 00 00 00 00 0000000</t>
  </si>
  <si>
    <r>
      <t xml:space="preserve">        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 (тыс. рублей)</t>
    </r>
  </si>
  <si>
    <t xml:space="preserve">Источники финансирования дефицита бюджета, </t>
  </si>
  <si>
    <t xml:space="preserve">                                </t>
  </si>
  <si>
    <t>800</t>
  </si>
  <si>
    <t>20.</t>
  </si>
  <si>
    <t>19.</t>
  </si>
  <si>
    <t>Закупка товаров, работ и услуг для государственных нужд</t>
  </si>
  <si>
    <t>18.</t>
  </si>
  <si>
    <t>17.</t>
  </si>
  <si>
    <t>15.</t>
  </si>
  <si>
    <t>Иные выплаты персоналу учреждений, за исключением фонда оплаты труда</t>
  </si>
  <si>
    <t>Подпрограмма "Профессиональная переподготовка кадров работников МКУК "Шаумянская централизованная клубная система"  муниципальной программы "Культура Шаумянского сельского поселения Туапсинского района "</t>
  </si>
  <si>
    <t>14.</t>
  </si>
  <si>
    <t>13.</t>
  </si>
  <si>
    <t>12.</t>
  </si>
  <si>
    <t>11.</t>
  </si>
  <si>
    <t>Муниципальная программа «Реконструкция, капитальный ремонт и ремонт улично-дорожной сети Шаумянского сельского поселения Туапсинского районад»</t>
  </si>
  <si>
    <t>10.</t>
  </si>
  <si>
    <t>Реализация мероприятий муниципальной программы «Противодействие коррупции на территории Шаумянского сельского поселения Туапсинского районад»</t>
  </si>
  <si>
    <t>Отдельные мероприятия подпрограммы «Обеспечение первичных мер пожарной безопасности в границах населенных пунктов Шаумянского сельского поселения Туапсинского районад» муниципальной программы "Безопасность жизнедеятельности населения Шаумянского сельского поселения Туапсинского района"</t>
  </si>
  <si>
    <t xml:space="preserve">Реализация мероприятий подпрограммы «Обеспечение безопасности людей на водных объектах на территории Шаумянского сельского поселения Туапсинского района»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районад" </t>
  </si>
  <si>
    <t>Отдельные мероприятия подпрограммы "Организация информационного и программного обеспечения Шаумянского сельского поселения Туапсинского района" муниципальной программы  "Организация информационного и  программного обеспечения Шаумянского сельского поселения Туапсинского района "</t>
  </si>
  <si>
    <t>Реализация мероприятий подпрограммы "Доступная среда на территории Шаумянского сельского поселения Туапсинского района" муниципальной программы "Социальная поддержка населения Шаумянского сельского поселения Туапсинского района"</t>
  </si>
  <si>
    <t>Муниципальная программа «Поддержка  социальной сферы Шаумянского сельского поселения Туапсинского района»</t>
  </si>
  <si>
    <t>Муниципальная программа «Развитие систем коммунальной инфраструктуры на территории  Шаумянского сельского поселения Туапсинского района»</t>
  </si>
  <si>
    <t>Отдельные мероприятия муниципальной программы «Развитие систем коммунальной инфраструктуры на территории  Шаумянского сельского поселения Туапсинского района»</t>
  </si>
  <si>
    <t>Реализация мероприятий муниципальной программы «Развитие систем коммунальной инфраструктуры на территории  Шаумянского сельского поселения Туапсинского района»</t>
  </si>
  <si>
    <t>Муниципальная программа «Развитие систем коммунальной инфраструктуры на территории  Шаумянского сельского поселения Туапсинского районад»</t>
  </si>
  <si>
    <t>Исполнение судебных актов Российской Федерации и мировых соглашений по возмещению причиненного вреда</t>
  </si>
  <si>
    <t>70 2 00 10555</t>
  </si>
  <si>
    <t>Социальное обеспечение и иные выплаты населению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</si>
  <si>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</si>
  <si>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</si>
  <si>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Объем поступлений доходов в бюджет Шаумянского сельского поселения Туапсинского района по кодам видов (подвидов) доходов на 2019 год</t>
  </si>
  <si>
    <t>2141,0</t>
  </si>
  <si>
    <t>1074,9</t>
  </si>
  <si>
    <t>576</t>
  </si>
  <si>
    <t>1130</t>
  </si>
  <si>
    <t>252</t>
  </si>
  <si>
    <t>30</t>
  </si>
  <si>
    <t>Распределение бюджетных ассигнований   по разделам и подразделам классификации расходов бюджета Шаумянского сельского поселения Туапсинского района на 2019 год</t>
  </si>
  <si>
    <t xml:space="preserve"> перечень статей источников финансирования дефицита бюджета Шаумянского сельского поселения Туапсинского района  на 2019 год</t>
  </si>
  <si>
    <t>2019 год</t>
  </si>
  <si>
    <t>Реализация мероприятий подпрограммы «Улучшение санитарного состояния и внешнего облика Шаумянского сельского поселения Туапсинского район» муниципальной программы "Благоустройство территории Шаумянского сельского поселения Туапсинского района"</t>
  </si>
  <si>
    <t>Отдельные мероприятия подпрограммы «Улучшение санитарного состояния и внешнего облика Шаумянского сельского поселения Туапсинского район» муниципальной программы "Благоустройство территории Шаумянского сельского поселения Туапсинского района"</t>
  </si>
  <si>
    <t>Подпрограмма «Улучшение санитарного состояния и внешнего облика Шаумянского сельского поселения Туапсинского района» муниципальной программы "Благоустройство территории Шаумянского сельского поселения Туапсинского района"</t>
  </si>
  <si>
    <t>Отдельные мероприятия подпрограммы «Улучшение санитарного состояния и внешнего облика Шаумянского сельского поселения Туапсинского район»  муниципальной программы "Благоустройство территории Шаумянского сельского поселения Туапсинского района"</t>
  </si>
  <si>
    <t>Подпрограмма «Улучшение санитарного состояния и внешнего облика Шаумянского сельского поселения Туапсинского район» муниципальной программы "Благоустройство территории Шаумянского сельского поселения Туапсинского района"</t>
  </si>
  <si>
    <t>Отдельные мероприятия подпрограммы «Улучшение санитарного состояния и внешнего облика Шаумянского сельского поселения Туапсинского район»  муниципальной программы "Благоустройство территории Шаумянского сельского поселения Туапсинского района "</t>
  </si>
  <si>
    <t>16.</t>
  </si>
  <si>
    <t>Распределение бюджетных ассигнований по разделам и подразделам, целевым статьям (муниципальным программам и непрограммным направлениям деятельности) группам видов расходов классификации расходов бюджета Шаумянского сельского поселения Туапсинского района на 2019 год</t>
  </si>
  <si>
    <t xml:space="preserve">Ведомственная структура расходов бюджета 
Шаумянского сельского поселения Туапсинского района на 2019 год
</t>
  </si>
  <si>
    <r>
      <t>Распределение бюджетных ассигнований по целевым статьям (муниципальным программам Шаумянского сельского поселения Туапсинского района и непрограммным направлениям деятельности), группам видов расходов классификации расходов бюджета на 2019 год</t>
    </r>
    <r>
      <rPr>
        <sz val="14"/>
        <color theme="1"/>
        <rFont val="Times New Roman"/>
        <family val="1"/>
        <charset val="204"/>
      </rPr>
      <t xml:space="preserve">   (тыс.руб.)</t>
    </r>
  </si>
  <si>
    <t>2 02 15001 10 0000150</t>
  </si>
  <si>
    <t>2 02 35118 10 0000150</t>
  </si>
  <si>
    <t>2 02 30024 10 0000150</t>
  </si>
  <si>
    <t>2 02 40014 10 0000150</t>
  </si>
  <si>
    <t>992 2 02 15001 10 0000150</t>
  </si>
  <si>
    <t>992 2 02 30024 10 0000150</t>
  </si>
  <si>
    <t>992 2 02 35118 10 0000150</t>
  </si>
  <si>
    <t>000 2 02 40000 00 0000000</t>
  </si>
  <si>
    <t>Иные межбюджетные трансферты, передаваемые бюджетам сельских поселений, в том числе:</t>
  </si>
  <si>
    <t>992 2 02 40014 10 0000150</t>
  </si>
  <si>
    <t>06 4 01 21620</t>
  </si>
  <si>
    <t xml:space="preserve">                                к решению Совета</t>
  </si>
  <si>
    <t xml:space="preserve">                                                                                                                                                       к решению Совета</t>
  </si>
  <si>
    <t xml:space="preserve">                                      к решению Совета</t>
  </si>
  <si>
    <t>2 18 60010 10 0000150</t>
  </si>
  <si>
    <t>2 19 60010 10 0000150</t>
  </si>
  <si>
    <t xml:space="preserve">                                ПРИЛОЖЕНИЕ № 1</t>
  </si>
  <si>
    <t xml:space="preserve">"ПРИЛОЖЕНИЕ № 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УТВЕРЖДЕНЫ                                                                                                                                                                                                                                                                                                                                                                  решением Совета                                                                                                                                                                                                                                                                                               Шаумянского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Туапсинского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от 24.12.2018г. № 180 </t>
  </si>
  <si>
    <t>от 21.02.2019г. № 190</t>
  </si>
  <si>
    <t>000 2 02 20000 00 0000000</t>
  </si>
  <si>
    <t>Субсидии от других бюджетов бюджетной системы Российской Федерации, в том числе:</t>
  </si>
  <si>
    <t>992 2 02 29999 10 0000150</t>
  </si>
  <si>
    <t xml:space="preserve">"ПРИЛОЖЕНИЕ № 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УТВЕРЖДЕНЫ                                                                                                                                                решением Совета                                                                                  Шаумянского сельского поселения                                               Туапсинского района                                                                                             от 24.12.2018г. №180 </t>
  </si>
  <si>
    <t>от  21.02.2019г. № 190</t>
  </si>
  <si>
    <t>992 2 18 60010 10 0000150</t>
  </si>
  <si>
    <t>992 2 19 60010 10 0000150</t>
  </si>
  <si>
    <t xml:space="preserve">"ПРИЛОЖЕНИЕ № 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УТВЕРЖДЕНЫ                                                                                                                                                решением Совета                                                                                  Шаумянского сельского поселения                                               Туапсинского района                                                                                             от 24.12.2018г. №180 </t>
  </si>
  <si>
    <t xml:space="preserve">                             Туапсинского района                                       21.02.2019г. № 190</t>
  </si>
  <si>
    <t>Код бюджетной классификации Российской Федерации</t>
  </si>
  <si>
    <t>Наименование администратора доходов бюджета  Шаумянского сельского поселения Туапсинского района</t>
  </si>
  <si>
    <t>администратора доходов бюджета Шаумянского сельского поселения Туапсинского района</t>
  </si>
  <si>
    <t>доходов бюджета Шаумянского сельского поселения Туапсинского района</t>
  </si>
  <si>
    <t>Администрация Шаумянского сельского поселения  Туапсинского района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</si>
  <si>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</si>
  <si>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</si>
  <si>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</si>
  <si>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</si>
  <si>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1 11 01050 10 0000120</t>
  </si>
  <si>
    <t>Доходы  в  виде  прибыли,  приходящейся  на  доли  в  уставных  (складочных)  капиталах  хозяйственных  товариществ  и  обществ,  или  дивидендов  по  акциям,  принадлежащим  сельским поселениям</t>
  </si>
  <si>
    <t>1 11 02033 10 0000 120</t>
  </si>
  <si>
    <t>Доходы от размещения временно свободных средств бюджетов поселений</t>
  </si>
  <si>
    <t>1 11 02085 10 0000 120</t>
  </si>
  <si>
    <t>Доходы от размещения сумм, аккумулируемых в ходе проведения аукционов по продаже  акций, находящихся в  собственности  поселений</t>
  </si>
  <si>
    <t>1 11 03050 10 0000 120</t>
  </si>
  <si>
    <t>Проценты, полученные от предоставления бюджетных кредитов внутри страны за счет средств бюджетов поселений</t>
  </si>
  <si>
    <t>1 11 05025 10 0000 120</t>
  </si>
  <si>
    <t>Доходы,  получаемые  в  виде  арендной  платы,  а  также  средства  от  продажи  права  на  заключение  договоров  аренды  за  земли,  находящиеся  в  собственности  поселений  (за  исключением  земельных  участков  муниципальных  автономных  учреждений)</t>
  </si>
  <si>
    <t>Доходы  от  сдачи  в  аренду  имущества,  находящегося  в  оперативном  управлении  органов  управления сельских поселений  и  созданных  ими  учреждений  (за  исключением  имущества  муниципальных  бюджетных и автономных  учреждений)</t>
  </si>
  <si>
    <t>1 11 05075 10 0000120</t>
  </si>
  <si>
    <t>Доходы от сдачи в аренду имущества, составляющего казну сельских поселений (за исключением земельных участков)</t>
  </si>
  <si>
    <t>1 11 07015 10 0000120</t>
  </si>
  <si>
    <t>Доходы от перечисления части прибыли, остающейся после уплаты  налогов и иных  обязательных  платежей  муниципальных  унитарных  предприятий, созданных  сельскими поселениями</t>
  </si>
  <si>
    <t>1 11 09045 10 0000120</t>
  </si>
  <si>
    <t>Прочие  поступления  от  использования  имущества,  находящегося  в  собственности сельских поселений  (за  исключением  имущества  муниципальных  бюджетных и автономных  учреждений,  а  также  имущества  муниципальных  унитарных  предприятий,  в  том  числе  казенных)</t>
  </si>
  <si>
    <t>1 13 02065 10 0000130</t>
  </si>
  <si>
    <t>Доходы, поступающие в порядке возмещения расходов, понесенных в связи с эксплуатацией имущества сельских поселений</t>
  </si>
  <si>
    <t>1 13 02995 10 0000130</t>
  </si>
  <si>
    <t>Прочие доходы от компенсации затрат бюджетов сельских поселений</t>
  </si>
  <si>
    <t>1 14 01050 10 0000410</t>
  </si>
  <si>
    <t>Доходы  от  продажи  квартир,  находящихся  в собственности сельских поселений</t>
  </si>
  <si>
    <t>1 14 02052 10 0000410</t>
  </si>
  <si>
    <t>Доходы  от  реализации  имущества,  находящегося  в  оперативном  управлении  учреждений,  находящихся  в  ведении  органов  управления сельских поселений  (за  исключением  имущества  муниципальных бюджетных и автономных  учреждений),  в  части  реализации  основных  средств  по  указанному  имуществу</t>
  </si>
  <si>
    <t>1 14 02053 10 0000410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</si>
  <si>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</si>
  <si>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1 14 02052 10 0000440</t>
  </si>
  <si>
    <t>Доходы  от  реализации  имущества,  находящегося  в  оперативном  управлении  учреждений,  находящихся  в  ведении  органов  управления  сельских поселений  (за  исключением  имущества  муниципальных бюджетных и  автономных  учреждений),  в  части  реализации  материальных  запасов  по  указанному  имуществу</t>
  </si>
  <si>
    <t>1 14 02053 10 0000440</t>
  </si>
  <si>
    <t>Доходы  от  реализации  иного  имущества,  находящегося  в  собственности  сельских поселений  (за  исключением  имущества  муниципальных  бюджетных и автономных  учреждений,  а  также  имущества  муниципальных  унитарных  предприятий,  в  том  числе  казенных),  в  части  реализации  материальных запасов    по  указанному  имуществу</t>
  </si>
  <si>
    <t>1 14 04050 10 0000420</t>
  </si>
  <si>
    <t>Доходы от продажи нематериальных активов, находящихся  в  собственности  сельских поселений</t>
  </si>
  <si>
    <t>1 14 06025 10 0000430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</si>
  <si>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</si>
  <si>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1 15 02050 10 0000140</t>
  </si>
  <si>
    <t>Платежи, взимаемые органами местного самоуправления (организациями) сельских поселений    за выполнение определенных функций</t>
  </si>
  <si>
    <t>1 16 32000 10 0000140</t>
  </si>
  <si>
    <t>Денежные средства,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</si>
  <si>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1 16 33050 10 0000140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</si>
  <si>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сельских поселений</t>
  </si>
  <si>
    <t>1 16 90050 10 0000140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</si>
  <si>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</si>
  <si>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1 17 01050 10 0000180</t>
  </si>
  <si>
    <t>Невыясненные  поступления,  зачисляемые  в  бюджеты  сельских поселений</t>
  </si>
  <si>
    <t>1 17 05050 10 0000180</t>
  </si>
  <si>
    <t>Прочие неналоговые доходы бюджетов сельских поселений</t>
  </si>
  <si>
    <t>2 02 29999 10 0000150</t>
  </si>
  <si>
    <t>Прочие субсидии бюджетам сельских поселений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</si>
  <si>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</si>
  <si>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2 02 45144 10 0000150</t>
  </si>
  <si>
    <t>Межбюджетные трансферты, передаваемые бюджетам сельских поселений на комплектование книжных фондов библиотек муниципальных образований</t>
  </si>
  <si>
    <t>2 02 49999 10 0000150</t>
  </si>
  <si>
    <t>Прочие межбюджетные трансферты, передаваемые бюджетам сельских поселений</t>
  </si>
  <si>
    <t>2 07 05010 10 0000150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</si>
  <si>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</si>
  <si>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2 07 05020 10 0000150</t>
  </si>
  <si>
    <t>Поступления от денежных пожертвований, предоставляемых физическими лицами получателем средств бюджетов сельских поселений</t>
  </si>
  <si>
    <t>2 07 05030 10 0000150</t>
  </si>
  <si>
    <t>Прочие безвозмездные поступления в бюджеты сельских поселений</t>
  </si>
  <si>
    <t>2 08 05000 10 0000150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</si>
  <si>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</si>
  <si>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Финансовое управление администрации муниципального образования Туапсинского района</t>
  </si>
  <si>
    <t>1 16 18050 10 0000 140</t>
  </si>
  <si>
    <t>Денежные взыскания (штрафы) за нарушение бюджетного законодательства (в части бюджетов сельских поселений)</t>
  </si>
  <si>
    <t>Контрольно-счетная палата муниципального образования Туапсинского района</t>
  </si>
  <si>
    <t>Туапсинского района                                                                                                                        Ж.М.Низельник</t>
  </si>
  <si>
    <t xml:space="preserve"> Перечень органов местного самоуправления-главных администраторов доходов и источников финансирования дефицита бюджета Шаумянского сельского поселения Туапсинского района и закрепляемые за ними виды (подвиды) доходов и перечень статей источников финансирования дефицита бюджета Шаумянского сельского поселения Туапсинского района на 2019 год. </t>
  </si>
  <si>
    <t xml:space="preserve">Субсидии на ликвидацию последствий чрезвычайных ситуаций на автомобильных дорогах общего пользования местного значения </t>
  </si>
  <si>
    <t xml:space="preserve"> 2 02 29999 10 0000150</t>
  </si>
  <si>
    <t>10 0  01 2S2490</t>
  </si>
  <si>
    <t>Финансовое обеспечение непредвиденных расходов</t>
  </si>
  <si>
    <t>70 7 00 00000</t>
  </si>
  <si>
    <t>Средства из резервного фонда администрации муниципального образования Туапсинский район на проведение аварийно-спасательных работ в результате паводка, вызванного сильными ливневыми дождями 24 октября 2018 года</t>
  </si>
  <si>
    <t>70 7 00 10490</t>
  </si>
  <si>
    <t xml:space="preserve">                                от 21.02.2019г. № 190</t>
  </si>
  <si>
    <t>"ПРИЛОЖЕНИЕ №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УТВЕРЖДЕНЫ                                                                                                                                                                                                                                                                                                                                                                  решением Совета                                                                                                                                                                                                                                                                                               Шаумянского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Туапсинского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от 24.12.2018г. № 180</t>
  </si>
  <si>
    <t xml:space="preserve">                                ПРИЛОЖЕНИЕ № 2</t>
  </si>
  <si>
    <t xml:space="preserve">                                                                                                                                                       ПРИЛОЖЕНИЕ № 3</t>
  </si>
  <si>
    <t xml:space="preserve">                           ПРИЛОЖЕНИЕ № 4</t>
  </si>
  <si>
    <t>ПРИЛОЖЕНИЕ №    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 решению Совета                                                                                  Шаумянского сельского поселения                                               Туапсинского района                                                                         от 21.02.2019г. №190</t>
  </si>
  <si>
    <t xml:space="preserve">"ПРИЛОЖЕНИЕ №7                                                                                                                                                                                                                                                                                                                                                                                                                                                                                                                         УТВЕРЖДЕНЫ                                                                                                                                                решением Совета                                                                                  Шаумянского сельского поселения                                               Туапсинского района                                                                                             от 24.12.2018г. №180                                                                                              </t>
  </si>
  <si>
    <t xml:space="preserve">"ПРИЛОЖЕНИЕ №8                                                                                                                                                                                                                                                                                                                                                                                                                                                                                                                         УТВЕРЖДЕНЫ                                                                                                                                                решением Совета                                                                                  Шаумянского сельского поселения                                               Туапсинского района                                                                                             от 24.12.2018г. №180     </t>
  </si>
  <si>
    <t xml:space="preserve">"ПРИЛОЖЕНИЕ № 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УТВЕРЖДЕНЫ                                                                                                                                                решением Совета                                                                                  Шаумянского сельского поселения                                               Туапсинского района                                                                                             от 24.12.2018г. №180 </t>
  </si>
  <si>
    <t>ПРИЛОЖЕНИЕ №    6                                                    к  решению Совета  Шаумянского сельского поселения   Туапсинского района     от 21.02.2019г. №190</t>
  </si>
  <si>
    <t xml:space="preserve">ПРИЛОЖЕНИЕ №8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Совета                                                                                  Шаумянского сельского поселения                                               Туапсинского района                                           от 21.01.2019г. № 190                                                                                                                                                                               </t>
  </si>
  <si>
    <t xml:space="preserve">"ПРИЛОЖЕНИЕ № 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УТВЕРЖДЕНЫ                                                                                                                                                решением Совета                                                                                  Шаумянского сельского поселения                                               Туапсинского района                                                                                             от 24.12.2018г. №180 </t>
  </si>
  <si>
    <t>10 0  02 S2490</t>
  </si>
  <si>
    <t>Подпрограмма "Строительство, реконструкция, капитальный ремонт и ремонт автомобильных дорог общего пользования местного значения на территории поселения " муниципальной программы "реконструкция, капитальный ремонт и ремонт улично-дорожной сети Шаумянскогосельского поселения Туапсинского района"</t>
  </si>
  <si>
    <t xml:space="preserve">Ведущий специалист по финансовым вопросам </t>
  </si>
  <si>
    <t>Ведущий специалист по финансовым вопрсам администрации Шаумянского сельского поселения Туапсинского района</t>
  </si>
  <si>
    <t>Ведущий специалист по финансовым вопросам</t>
  </si>
  <si>
    <t>ПРИЛОЖЕНИЕ № 7                                                                                           к решению Совета  Шаумянского сельского поселения Туапсинского района                                                                          от 21.02.2019г. №190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</si>
</sst>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2"/>
      <charset val="204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8" fillId="0" borderId="0"/>
    <xf numFmtId="0" fontId="17" fillId="0" borderId="0"/>
  </cellStyleXfs>
  <cellXfs count="531">
    <xf numFmtId="0" fontId="0" fillId="0" borderId="0" xfId="0"/>
    <xf numFmtId="0" fontId="1" fillId="0" borderId="0" xfId="0" applyFont="1" applyAlignment="1">
      <alignment horizontal="left" vertical="center" indent="15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 indent="15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left" vertical="center" wrapText="1" indent="3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2" fillId="0" borderId="0" xfId="0" applyFont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0" fillId="2" borderId="0" xfId="0" applyFill="1"/>
    <xf numFmtId="0" fontId="1" fillId="0" borderId="0" xfId="0" applyFont="1" applyAlignment="1"/>
    <xf numFmtId="0" fontId="6" fillId="0" borderId="0" xfId="0" applyFont="1"/>
    <xf numFmtId="165" fontId="9" fillId="2" borderId="7" xfId="0" applyNumberFormat="1" applyFont="1" applyFill="1" applyBorder="1" applyAlignment="1">
      <alignment horizontal="center" vertical="center" wrapText="1"/>
    </xf>
    <xf numFmtId="0" fontId="0" fillId="0" borderId="0" xfId="0" applyFont="1"/>
    <xf numFmtId="49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0" fillId="0" borderId="0" xfId="0" applyFont="1"/>
    <xf numFmtId="0" fontId="5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7" xfId="0" applyFont="1" applyBorder="1"/>
    <xf numFmtId="0" fontId="1" fillId="0" borderId="0" xfId="0" applyFont="1" applyAlignment="1">
      <alignment horizontal="right"/>
    </xf>
    <xf numFmtId="0" fontId="11" fillId="0" borderId="0" xfId="0" applyFont="1"/>
    <xf numFmtId="0" fontId="4" fillId="0" borderId="7" xfId="0" applyFont="1" applyBorder="1" applyAlignment="1">
      <alignment horizontal="center" vertical="center"/>
    </xf>
    <xf numFmtId="0" fontId="5" fillId="2" borderId="4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165" fontId="4" fillId="0" borderId="7" xfId="0" applyNumberFormat="1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8" fillId="0" borderId="7" xfId="0" applyNumberFormat="1" applyFont="1" applyBorder="1" applyAlignment="1">
      <alignment horizontal="center" vertical="center" wrapText="1"/>
    </xf>
    <xf numFmtId="165" fontId="9" fillId="0" borderId="7" xfId="0" applyNumberFormat="1" applyFont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165" fontId="4" fillId="2" borderId="7" xfId="0" applyNumberFormat="1" applyFont="1" applyFill="1" applyBorder="1" applyAlignment="1">
      <alignment horizontal="center" vertical="center" wrapText="1"/>
    </xf>
    <xf numFmtId="165" fontId="8" fillId="2" borderId="7" xfId="0" applyNumberFormat="1" applyFont="1" applyFill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/>
    </xf>
    <xf numFmtId="165" fontId="5" fillId="0" borderId="7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165" fontId="8" fillId="0" borderId="7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65" fontId="9" fillId="0" borderId="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2" borderId="0" xfId="0" applyFill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vertical="center" wrapText="1"/>
    </xf>
    <xf numFmtId="0" fontId="5" fillId="3" borderId="12" xfId="0" applyFont="1" applyFill="1" applyBorder="1" applyAlignment="1">
      <alignment vertical="center" wrapText="1"/>
    </xf>
    <xf numFmtId="0" fontId="1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4" fillId="3" borderId="0" xfId="0" applyFont="1" applyFill="1" applyBorder="1" applyAlignment="1">
      <alignment horizontal="center" vertical="center" wrapText="1"/>
    </xf>
    <xf numFmtId="49" fontId="4" fillId="3" borderId="0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49" fontId="4" fillId="4" borderId="3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vertical="center" wrapText="1"/>
    </xf>
    <xf numFmtId="164" fontId="4" fillId="3" borderId="7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vertical="center" wrapText="1"/>
    </xf>
    <xf numFmtId="0" fontId="8" fillId="3" borderId="11" xfId="0" applyFont="1" applyFill="1" applyBorder="1" applyAlignment="1">
      <alignment vertical="center" wrapText="1"/>
    </xf>
    <xf numFmtId="164" fontId="4" fillId="4" borderId="7" xfId="0" applyNumberFormat="1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vertical="center" wrapText="1"/>
    </xf>
    <xf numFmtId="49" fontId="4" fillId="4" borderId="7" xfId="0" applyNumberFormat="1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vertical="center" wrapText="1"/>
    </xf>
    <xf numFmtId="0" fontId="5" fillId="4" borderId="23" xfId="0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vertical="center" wrapText="1"/>
    </xf>
    <xf numFmtId="0" fontId="5" fillId="3" borderId="15" xfId="0" applyFont="1" applyFill="1" applyBorder="1" applyAlignment="1">
      <alignment horizontal="center" vertical="center" wrapText="1"/>
    </xf>
    <xf numFmtId="164" fontId="8" fillId="3" borderId="3" xfId="0" applyNumberFormat="1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vertical="center" wrapText="1"/>
    </xf>
    <xf numFmtId="164" fontId="8" fillId="3" borderId="27" xfId="0" applyNumberFormat="1" applyFont="1" applyFill="1" applyBorder="1" applyAlignment="1">
      <alignment horizontal="center" vertical="center" wrapText="1"/>
    </xf>
    <xf numFmtId="49" fontId="4" fillId="3" borderId="28" xfId="0" applyNumberFormat="1" applyFont="1" applyFill="1" applyBorder="1" applyAlignment="1">
      <alignment horizontal="center" vertical="center" wrapText="1"/>
    </xf>
    <xf numFmtId="49" fontId="4" fillId="2" borderId="28" xfId="0" applyNumberFormat="1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vertical="center" wrapText="1"/>
    </xf>
    <xf numFmtId="164" fontId="9" fillId="3" borderId="29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vertical="center" wrapText="1"/>
    </xf>
    <xf numFmtId="164" fontId="9" fillId="4" borderId="30" xfId="0" applyNumberFormat="1" applyFont="1" applyFill="1" applyBorder="1" applyAlignment="1">
      <alignment horizontal="center" vertical="center" wrapText="1"/>
    </xf>
    <xf numFmtId="49" fontId="5" fillId="4" borderId="10" xfId="0" applyNumberFormat="1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164" fontId="5" fillId="4" borderId="3" xfId="0" applyNumberFormat="1" applyFont="1" applyFill="1" applyBorder="1" applyAlignment="1">
      <alignment horizontal="center" vertical="center" wrapText="1"/>
    </xf>
    <xf numFmtId="49" fontId="5" fillId="4" borderId="3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vertical="center" wrapText="1"/>
    </xf>
    <xf numFmtId="164" fontId="5" fillId="3" borderId="7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justify" vertical="center" wrapText="1"/>
    </xf>
    <xf numFmtId="164" fontId="8" fillId="3" borderId="7" xfId="0" applyNumberFormat="1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4" fillId="3" borderId="7" xfId="0" applyFont="1" applyFill="1" applyBorder="1" applyAlignment="1">
      <alignment horizontal="justify" vertical="center" wrapText="1"/>
    </xf>
    <xf numFmtId="0" fontId="4" fillId="3" borderId="2" xfId="0" applyFont="1" applyFill="1" applyBorder="1" applyAlignment="1">
      <alignment horizontal="justify" vertical="center" wrapText="1"/>
    </xf>
    <xf numFmtId="0" fontId="4" fillId="3" borderId="3" xfId="0" applyFont="1" applyFill="1" applyBorder="1" applyAlignment="1">
      <alignment horizontal="justify" vertical="center" wrapText="1"/>
    </xf>
    <xf numFmtId="164" fontId="9" fillId="4" borderId="3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justify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 wrapText="1"/>
    </xf>
    <xf numFmtId="164" fontId="8" fillId="4" borderId="3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3" fillId="0" borderId="0" xfId="0" applyFont="1" applyFill="1" applyAlignment="1">
      <alignment vertical="center" wrapText="1"/>
    </xf>
    <xf numFmtId="0" fontId="13" fillId="0" borderId="4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3" fillId="0" borderId="32" xfId="0" applyFont="1" applyBorder="1" applyAlignment="1">
      <alignment vertical="center" wrapText="1"/>
    </xf>
    <xf numFmtId="164" fontId="4" fillId="3" borderId="23" xfId="0" applyNumberFormat="1" applyFont="1" applyFill="1" applyBorder="1" applyAlignment="1">
      <alignment horizontal="center" vertical="center" wrapText="1"/>
    </xf>
    <xf numFmtId="49" fontId="4" fillId="3" borderId="23" xfId="0" applyNumberFormat="1" applyFont="1" applyFill="1" applyBorder="1" applyAlignment="1">
      <alignment horizontal="center" vertical="center" wrapText="1"/>
    </xf>
    <xf numFmtId="49" fontId="4" fillId="2" borderId="23" xfId="0" applyNumberFormat="1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 wrapText="1"/>
    </xf>
    <xf numFmtId="164" fontId="4" fillId="3" borderId="20" xfId="0" applyNumberFormat="1" applyFont="1" applyFill="1" applyBorder="1" applyAlignment="1">
      <alignment horizontal="center" vertical="center" wrapText="1"/>
    </xf>
    <xf numFmtId="49" fontId="4" fillId="3" borderId="20" xfId="0" applyNumberFormat="1" applyFont="1" applyFill="1" applyBorder="1" applyAlignment="1">
      <alignment horizontal="center" vertical="center" wrapText="1"/>
    </xf>
    <xf numFmtId="49" fontId="4" fillId="2" borderId="20" xfId="0" applyNumberFormat="1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164" fontId="9" fillId="4" borderId="14" xfId="0" applyNumberFormat="1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49" fontId="4" fillId="3" borderId="19" xfId="0" applyNumberFormat="1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 wrapText="1"/>
    </xf>
    <xf numFmtId="0" fontId="0" fillId="0" borderId="7" xfId="0" applyFont="1" applyFill="1" applyBorder="1"/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horizontal="center" vertical="center" wrapText="1"/>
    </xf>
    <xf numFmtId="165" fontId="5" fillId="3" borderId="20" xfId="0" applyNumberFormat="1" applyFont="1" applyFill="1" applyBorder="1" applyAlignment="1">
      <alignment horizontal="center" vertical="center" wrapText="1"/>
    </xf>
    <xf numFmtId="165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49" fontId="8" fillId="2" borderId="14" xfId="0" applyNumberFormat="1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vertical="center" wrapText="1"/>
    </xf>
    <xf numFmtId="49" fontId="4" fillId="4" borderId="14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/>
    </xf>
    <xf numFmtId="0" fontId="4" fillId="3" borderId="37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64" fontId="5" fillId="3" borderId="39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 wrapText="1"/>
    </xf>
    <xf numFmtId="0" fontId="4" fillId="3" borderId="33" xfId="0" applyFont="1" applyFill="1" applyBorder="1" applyAlignment="1">
      <alignment vertical="center" wrapText="1"/>
    </xf>
    <xf numFmtId="0" fontId="4" fillId="3" borderId="40" xfId="0" applyFont="1" applyFill="1" applyBorder="1" applyAlignment="1">
      <alignment horizontal="center" vertical="center" wrapText="1"/>
    </xf>
    <xf numFmtId="49" fontId="4" fillId="3" borderId="21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164" fontId="5" fillId="3" borderId="14" xfId="0" applyNumberFormat="1" applyFont="1" applyFill="1" applyBorder="1" applyAlignment="1">
      <alignment horizontal="center" vertical="center" wrapText="1"/>
    </xf>
    <xf numFmtId="49" fontId="5" fillId="2" borderId="14" xfId="0" applyNumberFormat="1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justify" vertical="center" wrapText="1"/>
    </xf>
    <xf numFmtId="164" fontId="8" fillId="3" borderId="14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justify" vertical="center" wrapText="1"/>
    </xf>
    <xf numFmtId="49" fontId="4" fillId="3" borderId="11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justify" vertical="center"/>
    </xf>
    <xf numFmtId="0" fontId="5" fillId="4" borderId="3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vertical="center" wrapText="1"/>
    </xf>
    <xf numFmtId="0" fontId="6" fillId="0" borderId="0" xfId="0" applyFont="1" applyAlignment="1"/>
    <xf numFmtId="0" fontId="6" fillId="0" borderId="12" xfId="0" applyFont="1" applyBorder="1" applyAlignment="1"/>
    <xf numFmtId="0" fontId="0" fillId="0" borderId="7" xfId="0" applyFont="1" applyBorder="1"/>
    <xf numFmtId="0" fontId="0" fillId="0" borderId="17" xfId="0" applyFont="1" applyBorder="1" applyAlignment="1"/>
    <xf numFmtId="0" fontId="0" fillId="0" borderId="16" xfId="0" applyFont="1" applyBorder="1" applyAlignment="1"/>
    <xf numFmtId="0" fontId="15" fillId="3" borderId="1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wrapText="1"/>
    </xf>
    <xf numFmtId="0" fontId="0" fillId="0" borderId="0" xfId="0" applyFill="1"/>
    <xf numFmtId="0" fontId="8" fillId="0" borderId="3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49" fontId="0" fillId="0" borderId="0" xfId="0" applyNumberFormat="1" applyAlignment="1">
      <alignment horizontal="center"/>
    </xf>
    <xf numFmtId="165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4" fontId="0" fillId="0" borderId="0" xfId="0" applyNumberFormat="1"/>
    <xf numFmtId="165" fontId="7" fillId="0" borderId="3" xfId="0" applyNumberFormat="1" applyFont="1" applyFill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14" fillId="3" borderId="0" xfId="0" applyFont="1" applyFill="1" applyBorder="1" applyAlignment="1">
      <alignment vertical="center" wrapText="1"/>
    </xf>
    <xf numFmtId="0" fontId="6" fillId="0" borderId="7" xfId="0" applyFont="1" applyBorder="1"/>
    <xf numFmtId="0" fontId="6" fillId="0" borderId="17" xfId="0" applyFont="1" applyBorder="1" applyAlignment="1"/>
    <xf numFmtId="0" fontId="6" fillId="0" borderId="16" xfId="0" applyFont="1" applyBorder="1" applyAlignment="1"/>
    <xf numFmtId="0" fontId="5" fillId="3" borderId="4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164" fontId="8" fillId="2" borderId="14" xfId="0" applyNumberFormat="1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vertical="center" wrapText="1"/>
    </xf>
    <xf numFmtId="0" fontId="6" fillId="0" borderId="0" xfId="0" applyFont="1" applyBorder="1" applyAlignment="1"/>
    <xf numFmtId="0" fontId="6" fillId="0" borderId="0" xfId="0" applyFont="1" applyBorder="1"/>
    <xf numFmtId="49" fontId="4" fillId="3" borderId="1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4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9" fontId="5" fillId="3" borderId="6" xfId="0" applyNumberFormat="1" applyFont="1" applyFill="1" applyBorder="1" applyAlignment="1">
      <alignment horizontal="center" vertical="center" wrapText="1"/>
    </xf>
    <xf numFmtId="164" fontId="5" fillId="4" borderId="1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4" fillId="3" borderId="14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vertical="center" wrapText="1"/>
    </xf>
    <xf numFmtId="49" fontId="4" fillId="3" borderId="14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49" fontId="5" fillId="4" borderId="14" xfId="0" applyNumberFormat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vertical="center"/>
    </xf>
    <xf numFmtId="0" fontId="4" fillId="3" borderId="2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3" borderId="43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49" fontId="9" fillId="2" borderId="14" xfId="0" applyNumberFormat="1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164" fontId="4" fillId="3" borderId="14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164" fontId="4" fillId="3" borderId="14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vertical="center" wrapText="1"/>
    </xf>
    <xf numFmtId="49" fontId="4" fillId="3" borderId="14" xfId="0" applyNumberFormat="1" applyFont="1" applyFill="1" applyBorder="1" applyAlignment="1">
      <alignment horizontal="center" vertical="center" wrapText="1"/>
    </xf>
    <xf numFmtId="164" fontId="4" fillId="4" borderId="14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165" fontId="5" fillId="3" borderId="14" xfId="0" applyNumberFormat="1" applyFont="1" applyFill="1" applyBorder="1" applyAlignment="1">
      <alignment horizontal="center" vertical="center" wrapText="1"/>
    </xf>
    <xf numFmtId="164" fontId="9" fillId="2" borderId="14" xfId="0" applyNumberFormat="1" applyFont="1" applyFill="1" applyBorder="1" applyAlignment="1">
      <alignment horizontal="center" vertical="center" wrapText="1"/>
    </xf>
    <xf numFmtId="164" fontId="4" fillId="2" borderId="14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wrapText="1"/>
    </xf>
    <xf numFmtId="0" fontId="5" fillId="0" borderId="14" xfId="0" applyFont="1" applyFill="1" applyBorder="1" applyAlignment="1">
      <alignment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164" fontId="9" fillId="0" borderId="14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horizontal="left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49" fontId="9" fillId="3" borderId="14" xfId="0" applyNumberFormat="1" applyFont="1" applyFill="1" applyBorder="1" applyAlignment="1">
      <alignment horizontal="center" vertical="center" wrapText="1"/>
    </xf>
    <xf numFmtId="164" fontId="9" fillId="3" borderId="14" xfId="0" applyNumberFormat="1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vertical="center" wrapText="1"/>
    </xf>
    <xf numFmtId="0" fontId="14" fillId="3" borderId="4" xfId="0" applyFont="1" applyFill="1" applyBorder="1" applyAlignment="1">
      <alignment horizontal="center" vertical="center" wrapText="1"/>
    </xf>
    <xf numFmtId="49" fontId="4" fillId="3" borderId="14" xfId="0" applyNumberFormat="1" applyFont="1" applyFill="1" applyBorder="1" applyAlignment="1">
      <alignment horizontal="center" vertical="center" wrapText="1"/>
    </xf>
    <xf numFmtId="164" fontId="4" fillId="3" borderId="14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vertical="center" wrapText="1"/>
    </xf>
    <xf numFmtId="3" fontId="1" fillId="2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justify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0" fontId="8" fillId="3" borderId="42" xfId="0" applyFont="1" applyFill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3" fontId="1" fillId="2" borderId="15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justify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3" fontId="2" fillId="2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4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9" fillId="2" borderId="0" xfId="0" applyFont="1" applyFill="1"/>
    <xf numFmtId="0" fontId="8" fillId="2" borderId="0" xfId="0" applyFont="1" applyFill="1" applyAlignment="1">
      <alignment horizontal="right"/>
    </xf>
    <xf numFmtId="0" fontId="2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2" borderId="10" xfId="0" applyFont="1" applyFill="1" applyBorder="1" applyAlignment="1">
      <alignment horizontal="justify" vertical="center" wrapText="1"/>
    </xf>
    <xf numFmtId="0" fontId="1" fillId="2" borderId="7" xfId="0" applyFont="1" applyFill="1" applyBorder="1" applyAlignment="1">
      <alignment vertical="center" wrapText="1"/>
    </xf>
    <xf numFmtId="0" fontId="1" fillId="0" borderId="44" xfId="0" applyFont="1" applyFill="1" applyBorder="1" applyAlignment="1">
      <alignment horizontal="justify" vertical="center" wrapText="1"/>
    </xf>
    <xf numFmtId="0" fontId="1" fillId="0" borderId="8" xfId="0" applyFont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 wrapText="1"/>
    </xf>
    <xf numFmtId="0" fontId="1" fillId="0" borderId="7" xfId="0" applyFont="1" applyBorder="1" applyAlignment="1">
      <alignment horizontal="justify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9" fillId="2" borderId="0" xfId="0" applyFont="1" applyFill="1" applyAlignment="1"/>
    <xf numFmtId="0" fontId="1" fillId="2" borderId="0" xfId="0" applyFont="1" applyFill="1" applyAlignment="1">
      <alignment horizontal="right"/>
    </xf>
    <xf numFmtId="0" fontId="5" fillId="3" borderId="3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45" xfId="0" applyFont="1" applyFill="1" applyBorder="1" applyAlignment="1">
      <alignment vertical="center" wrapText="1"/>
    </xf>
    <xf numFmtId="49" fontId="4" fillId="3" borderId="40" xfId="0" applyNumberFormat="1" applyFont="1" applyFill="1" applyBorder="1" applyAlignment="1">
      <alignment horizontal="center" vertical="center" wrapText="1"/>
    </xf>
    <xf numFmtId="49" fontId="4" fillId="2" borderId="40" xfId="0" applyNumberFormat="1" applyFont="1" applyFill="1" applyBorder="1" applyAlignment="1">
      <alignment horizontal="center" vertical="center" wrapText="1"/>
    </xf>
    <xf numFmtId="49" fontId="5" fillId="3" borderId="40" xfId="0" applyNumberFormat="1" applyFont="1" applyFill="1" applyBorder="1" applyAlignment="1">
      <alignment horizontal="center" vertical="center" wrapText="1"/>
    </xf>
    <xf numFmtId="164" fontId="4" fillId="3" borderId="35" xfId="0" applyNumberFormat="1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7" xfId="0" applyBorder="1"/>
    <xf numFmtId="0" fontId="1" fillId="0" borderId="0" xfId="0" applyFont="1" applyAlignment="1">
      <alignment horizontal="right" vertical="center" wrapText="1"/>
    </xf>
    <xf numFmtId="49" fontId="4" fillId="3" borderId="14" xfId="0" applyNumberFormat="1" applyFont="1" applyFill="1" applyBorder="1" applyAlignment="1">
      <alignment horizontal="center" vertical="center" wrapText="1"/>
    </xf>
    <xf numFmtId="164" fontId="4" fillId="3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14" fillId="3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right"/>
    </xf>
    <xf numFmtId="0" fontId="4" fillId="3" borderId="40" xfId="0" applyFont="1" applyFill="1" applyBorder="1" applyAlignment="1">
      <alignment vertic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justify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justify" vertical="center"/>
    </xf>
    <xf numFmtId="0" fontId="1" fillId="2" borderId="7" xfId="0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0" fontId="3" fillId="0" borderId="12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" fontId="2" fillId="0" borderId="15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49" fontId="5" fillId="4" borderId="14" xfId="0" applyNumberFormat="1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164" fontId="5" fillId="4" borderId="14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vertical="center" wrapText="1"/>
    </xf>
    <xf numFmtId="164" fontId="5" fillId="3" borderId="6" xfId="0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49" fontId="4" fillId="3" borderId="1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164" fontId="4" fillId="3" borderId="14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16" fillId="0" borderId="6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111"/>
  <sheetViews>
    <sheetView zoomScale="106" zoomScaleNormal="106" workbookViewId="0">
      <selection activeCell="E18" sqref="E18"/>
    </sheetView>
  </sheetViews>
  <sheetFormatPr defaultRowHeight="15" x14ac:dyDescent="0.25"/>
  <cols>
    <col min="1" max="1" width="20.7109375" customWidth="1"/>
    <col min="2" max="2" width="42.28515625" style="381" customWidth="1"/>
    <col min="3" max="3" width="63.28515625" style="28" customWidth="1"/>
    <col min="4" max="4" width="9.140625" hidden="1" customWidth="1"/>
  </cols>
  <sheetData>
    <row r="1" spans="1:6" ht="18.75" x14ac:dyDescent="0.25">
      <c r="C1" s="431" t="s">
        <v>507</v>
      </c>
      <c r="D1" s="431"/>
    </row>
    <row r="2" spans="1:6" ht="18.75" x14ac:dyDescent="0.25">
      <c r="C2" s="431" t="s">
        <v>502</v>
      </c>
      <c r="D2" s="431"/>
    </row>
    <row r="3" spans="1:6" ht="18.75" x14ac:dyDescent="0.25">
      <c r="C3" s="431" t="s">
        <v>94</v>
      </c>
      <c r="D3" s="431"/>
    </row>
    <row r="4" spans="1:6" ht="18.75" x14ac:dyDescent="0.25">
      <c r="C4" s="431" t="s">
        <v>95</v>
      </c>
      <c r="D4" s="431"/>
    </row>
    <row r="5" spans="1:6" ht="24" customHeight="1" x14ac:dyDescent="0.25">
      <c r="C5" s="432" t="s">
        <v>603</v>
      </c>
      <c r="D5" s="432"/>
    </row>
    <row r="6" spans="1:6" ht="12.75" customHeight="1" x14ac:dyDescent="0.25">
      <c r="C6" s="421"/>
      <c r="D6" s="421"/>
    </row>
    <row r="7" spans="1:6" ht="18.75" customHeight="1" x14ac:dyDescent="0.3">
      <c r="A7" s="29"/>
      <c r="B7" s="29"/>
      <c r="C7" s="430" t="s">
        <v>604</v>
      </c>
      <c r="D7" s="427"/>
    </row>
    <row r="8" spans="1:6" ht="23.25" customHeight="1" x14ac:dyDescent="0.25">
      <c r="A8" s="380"/>
      <c r="B8" s="380"/>
      <c r="C8" s="430"/>
      <c r="D8" s="427"/>
    </row>
    <row r="9" spans="1:6" ht="18.75" x14ac:dyDescent="0.25">
      <c r="A9" s="380"/>
      <c r="B9" s="380"/>
      <c r="C9" s="430"/>
      <c r="D9" s="427"/>
    </row>
    <row r="10" spans="1:6" ht="18.75" x14ac:dyDescent="0.25">
      <c r="A10" s="425"/>
      <c r="B10" s="425"/>
      <c r="C10" s="430"/>
      <c r="D10" s="427"/>
    </row>
    <row r="11" spans="1:6" ht="18.75" x14ac:dyDescent="0.25">
      <c r="A11" s="425"/>
      <c r="B11" s="425"/>
      <c r="C11" s="430"/>
      <c r="D11" s="427"/>
    </row>
    <row r="12" spans="1:6" ht="20.25" customHeight="1" x14ac:dyDescent="0.25">
      <c r="A12" s="380"/>
      <c r="B12" s="380"/>
      <c r="C12" s="430"/>
      <c r="D12" s="427"/>
      <c r="F12" s="428"/>
    </row>
    <row r="13" spans="1:6" ht="50.25" hidden="1" customHeight="1" x14ac:dyDescent="0.3">
      <c r="A13" s="1"/>
      <c r="C13" s="382"/>
    </row>
    <row r="14" spans="1:6" ht="18.75" customHeight="1" x14ac:dyDescent="0.25">
      <c r="A14" s="433" t="s">
        <v>595</v>
      </c>
      <c r="B14" s="433"/>
      <c r="C14" s="433"/>
    </row>
    <row r="15" spans="1:6" ht="18.75" customHeight="1" x14ac:dyDescent="0.25">
      <c r="A15" s="433"/>
      <c r="B15" s="433"/>
      <c r="C15" s="433"/>
    </row>
    <row r="16" spans="1:6" ht="51.75" customHeight="1" x14ac:dyDescent="0.25">
      <c r="A16" s="433"/>
      <c r="B16" s="433"/>
      <c r="C16" s="433"/>
    </row>
    <row r="17" spans="1:3" ht="18.75" x14ac:dyDescent="0.25">
      <c r="A17" s="378"/>
    </row>
    <row r="18" spans="1:3" ht="93" customHeight="1" x14ac:dyDescent="0.25">
      <c r="A18" s="434" t="s">
        <v>519</v>
      </c>
      <c r="B18" s="434"/>
      <c r="C18" s="383" t="s">
        <v>520</v>
      </c>
    </row>
    <row r="19" spans="1:3" ht="156" customHeight="1" x14ac:dyDescent="0.25">
      <c r="A19" s="435" t="s">
        <v>521</v>
      </c>
      <c r="B19" s="437" t="s">
        <v>522</v>
      </c>
      <c r="C19" s="384" t="s">
        <v>2</v>
      </c>
    </row>
    <row r="20" spans="1:3" ht="2.25" customHeight="1" thickBot="1" x14ac:dyDescent="0.3">
      <c r="A20" s="436"/>
      <c r="B20" s="438"/>
      <c r="C20" s="385"/>
    </row>
    <row r="21" spans="1:3" ht="12" customHeight="1" x14ac:dyDescent="0.25">
      <c r="A21" s="386">
        <v>1</v>
      </c>
      <c r="B21" s="387">
        <v>2</v>
      </c>
      <c r="C21" s="384">
        <v>3</v>
      </c>
    </row>
    <row r="22" spans="1:3" ht="48.75" customHeight="1" x14ac:dyDescent="0.25">
      <c r="A22" s="388">
        <v>992</v>
      </c>
      <c r="B22" s="389"/>
      <c r="C22" s="383" t="s">
        <v>523</v>
      </c>
    </row>
    <row r="23" spans="1:3" s="32" customFormat="1" ht="54.75" customHeight="1" x14ac:dyDescent="0.25">
      <c r="A23" s="390">
        <v>992</v>
      </c>
      <c r="B23" s="389" t="s">
        <v>524</v>
      </c>
      <c r="C23" s="391" t="s">
        <v>525</v>
      </c>
    </row>
    <row r="24" spans="1:3" s="32" customFormat="1" ht="54.75" customHeight="1" x14ac:dyDescent="0.25">
      <c r="A24" s="390">
        <v>992</v>
      </c>
      <c r="B24" s="389" t="s">
        <v>526</v>
      </c>
      <c r="C24" s="391" t="s">
        <v>527</v>
      </c>
    </row>
    <row r="25" spans="1:3" ht="80.25" customHeight="1" x14ac:dyDescent="0.25">
      <c r="A25" s="439">
        <v>992</v>
      </c>
      <c r="B25" s="440" t="s">
        <v>528</v>
      </c>
      <c r="C25" s="441" t="s">
        <v>529</v>
      </c>
    </row>
    <row r="26" spans="1:3" hidden="1" x14ac:dyDescent="0.25">
      <c r="A26" s="439"/>
      <c r="B26" s="440"/>
      <c r="C26" s="441"/>
    </row>
    <row r="27" spans="1:3" ht="84" hidden="1" customHeight="1" x14ac:dyDescent="0.25">
      <c r="A27" s="439">
        <v>992</v>
      </c>
      <c r="B27" s="440" t="s">
        <v>530</v>
      </c>
      <c r="C27" s="441" t="s">
        <v>531</v>
      </c>
    </row>
    <row r="28" spans="1:3" hidden="1" x14ac:dyDescent="0.25">
      <c r="A28" s="439"/>
      <c r="B28" s="440"/>
      <c r="C28" s="441"/>
    </row>
    <row r="29" spans="1:3" ht="64.5" hidden="1" customHeight="1" x14ac:dyDescent="0.25">
      <c r="A29" s="439">
        <v>992</v>
      </c>
      <c r="B29" s="440" t="s">
        <v>532</v>
      </c>
      <c r="C29" s="441" t="s">
        <v>533</v>
      </c>
    </row>
    <row r="30" spans="1:3" hidden="1" x14ac:dyDescent="0.25">
      <c r="A30" s="439"/>
      <c r="B30" s="440"/>
      <c r="C30" s="441"/>
    </row>
    <row r="31" spans="1:3" ht="60" hidden="1" customHeight="1" x14ac:dyDescent="0.25">
      <c r="A31" s="439">
        <v>992</v>
      </c>
      <c r="B31" s="440" t="s">
        <v>534</v>
      </c>
      <c r="C31" s="441" t="s">
        <v>535</v>
      </c>
    </row>
    <row r="32" spans="1:3" hidden="1" x14ac:dyDescent="0.25">
      <c r="A32" s="439"/>
      <c r="B32" s="440"/>
      <c r="C32" s="441"/>
    </row>
    <row r="33" spans="1:3" ht="409.5" hidden="1" customHeight="1" x14ac:dyDescent="0.25">
      <c r="A33" s="439">
        <v>992</v>
      </c>
      <c r="B33" s="440" t="s">
        <v>536</v>
      </c>
      <c r="C33" s="441" t="s">
        <v>537</v>
      </c>
    </row>
    <row r="34" spans="1:3" hidden="1" x14ac:dyDescent="0.25">
      <c r="A34" s="439"/>
      <c r="B34" s="440"/>
      <c r="C34" s="441"/>
    </row>
    <row r="35" spans="1:3" ht="43.5" customHeight="1" x14ac:dyDescent="0.25">
      <c r="A35" s="439">
        <v>992</v>
      </c>
      <c r="B35" s="440" t="s">
        <v>97</v>
      </c>
      <c r="C35" s="441" t="s">
        <v>538</v>
      </c>
    </row>
    <row r="36" spans="1:3" ht="75.75" customHeight="1" x14ac:dyDescent="0.25">
      <c r="A36" s="439"/>
      <c r="B36" s="440"/>
      <c r="C36" s="441"/>
    </row>
    <row r="37" spans="1:3" ht="409.5" hidden="1" customHeight="1" x14ac:dyDescent="0.25">
      <c r="A37" s="439"/>
      <c r="B37" s="440"/>
      <c r="C37" s="441"/>
    </row>
    <row r="38" spans="1:3" ht="26.25" customHeight="1" x14ac:dyDescent="0.25">
      <c r="A38" s="439">
        <v>992</v>
      </c>
      <c r="B38" s="440" t="s">
        <v>539</v>
      </c>
      <c r="C38" s="441" t="s">
        <v>540</v>
      </c>
    </row>
    <row r="39" spans="1:3" ht="43.5" customHeight="1" x14ac:dyDescent="0.25">
      <c r="A39" s="439"/>
      <c r="B39" s="440"/>
      <c r="C39" s="441"/>
    </row>
    <row r="40" spans="1:3" ht="78" customHeight="1" x14ac:dyDescent="0.25">
      <c r="A40" s="439">
        <v>992</v>
      </c>
      <c r="B40" s="440" t="s">
        <v>541</v>
      </c>
      <c r="C40" s="441" t="s">
        <v>542</v>
      </c>
    </row>
    <row r="41" spans="1:3" ht="3.75" customHeight="1" x14ac:dyDescent="0.25">
      <c r="A41" s="439"/>
      <c r="B41" s="440"/>
      <c r="C41" s="441"/>
    </row>
    <row r="42" spans="1:3" ht="45.75" customHeight="1" x14ac:dyDescent="0.25">
      <c r="A42" s="439">
        <v>992</v>
      </c>
      <c r="B42" s="440" t="s">
        <v>543</v>
      </c>
      <c r="C42" s="441" t="s">
        <v>544</v>
      </c>
    </row>
    <row r="43" spans="1:3" ht="85.5" customHeight="1" x14ac:dyDescent="0.25">
      <c r="A43" s="439"/>
      <c r="B43" s="440"/>
      <c r="C43" s="441"/>
    </row>
    <row r="44" spans="1:3" ht="66" customHeight="1" x14ac:dyDescent="0.25">
      <c r="A44" s="390">
        <v>992</v>
      </c>
      <c r="B44" s="389" t="s">
        <v>545</v>
      </c>
      <c r="C44" s="392" t="s">
        <v>546</v>
      </c>
    </row>
    <row r="45" spans="1:3" ht="42.75" customHeight="1" x14ac:dyDescent="0.25">
      <c r="A45" s="439">
        <v>992</v>
      </c>
      <c r="B45" s="440" t="s">
        <v>98</v>
      </c>
      <c r="C45" s="441" t="s">
        <v>89</v>
      </c>
    </row>
    <row r="46" spans="1:3" ht="3" customHeight="1" x14ac:dyDescent="0.25">
      <c r="A46" s="439"/>
      <c r="B46" s="440"/>
      <c r="C46" s="441"/>
    </row>
    <row r="47" spans="1:3" ht="36.75" customHeight="1" x14ac:dyDescent="0.25">
      <c r="A47" s="390">
        <v>992</v>
      </c>
      <c r="B47" s="389" t="s">
        <v>547</v>
      </c>
      <c r="C47" s="392" t="s">
        <v>548</v>
      </c>
    </row>
    <row r="48" spans="1:3" ht="6.75" customHeight="1" x14ac:dyDescent="0.25">
      <c r="A48" s="442">
        <v>992</v>
      </c>
      <c r="B48" s="445" t="s">
        <v>549</v>
      </c>
      <c r="C48" s="448" t="s">
        <v>550</v>
      </c>
    </row>
    <row r="49" spans="1:3" ht="2.25" customHeight="1" x14ac:dyDescent="0.25">
      <c r="A49" s="443"/>
      <c r="B49" s="446"/>
      <c r="C49" s="449"/>
    </row>
    <row r="50" spans="1:3" ht="2.25" customHeight="1" x14ac:dyDescent="0.25">
      <c r="A50" s="443"/>
      <c r="B50" s="446"/>
      <c r="C50" s="449"/>
    </row>
    <row r="51" spans="1:3" ht="27.75" customHeight="1" x14ac:dyDescent="0.25">
      <c r="A51" s="444"/>
      <c r="B51" s="447"/>
      <c r="C51" s="450"/>
    </row>
    <row r="52" spans="1:3" ht="137.25" customHeight="1" x14ac:dyDescent="0.25">
      <c r="A52" s="439">
        <v>992</v>
      </c>
      <c r="B52" s="440" t="s">
        <v>551</v>
      </c>
      <c r="C52" s="441" t="s">
        <v>552</v>
      </c>
    </row>
    <row r="53" spans="1:3" ht="10.5" customHeight="1" x14ac:dyDescent="0.25">
      <c r="A53" s="439"/>
      <c r="B53" s="440"/>
      <c r="C53" s="441"/>
    </row>
    <row r="54" spans="1:3" ht="142.5" customHeight="1" x14ac:dyDescent="0.25">
      <c r="A54" s="390">
        <v>992</v>
      </c>
      <c r="B54" s="389" t="s">
        <v>553</v>
      </c>
      <c r="C54" s="392" t="s">
        <v>554</v>
      </c>
    </row>
    <row r="55" spans="1:3" ht="134.25" customHeight="1" x14ac:dyDescent="0.25">
      <c r="A55" s="439">
        <v>992</v>
      </c>
      <c r="B55" s="440" t="s">
        <v>555</v>
      </c>
      <c r="C55" s="441" t="s">
        <v>556</v>
      </c>
    </row>
    <row r="56" spans="1:3" ht="21.75" customHeight="1" x14ac:dyDescent="0.25">
      <c r="A56" s="439"/>
      <c r="B56" s="440"/>
      <c r="C56" s="441"/>
    </row>
    <row r="57" spans="1:3" ht="35.25" customHeight="1" x14ac:dyDescent="0.25">
      <c r="A57" s="439">
        <v>992</v>
      </c>
      <c r="B57" s="440" t="s">
        <v>557</v>
      </c>
      <c r="C57" s="441" t="s">
        <v>558</v>
      </c>
    </row>
    <row r="58" spans="1:3" ht="123.75" customHeight="1" x14ac:dyDescent="0.25">
      <c r="A58" s="439"/>
      <c r="B58" s="440"/>
      <c r="C58" s="441"/>
    </row>
    <row r="59" spans="1:3" ht="69.75" customHeight="1" x14ac:dyDescent="0.25">
      <c r="A59" s="439">
        <v>992</v>
      </c>
      <c r="B59" s="440" t="s">
        <v>559</v>
      </c>
      <c r="C59" s="441" t="s">
        <v>560</v>
      </c>
    </row>
    <row r="60" spans="1:3" ht="409.6" hidden="1" customHeight="1" x14ac:dyDescent="0.25">
      <c r="A60" s="439"/>
      <c r="B60" s="440"/>
      <c r="C60" s="441"/>
    </row>
    <row r="61" spans="1:3" ht="53.25" customHeight="1" x14ac:dyDescent="0.25">
      <c r="A61" s="439">
        <v>992</v>
      </c>
      <c r="B61" s="440" t="s">
        <v>561</v>
      </c>
      <c r="C61" s="441" t="s">
        <v>562</v>
      </c>
    </row>
    <row r="62" spans="1:3" ht="54" customHeight="1" x14ac:dyDescent="0.25">
      <c r="A62" s="439"/>
      <c r="B62" s="440"/>
      <c r="C62" s="441"/>
    </row>
    <row r="63" spans="1:3" ht="27" hidden="1" customHeight="1" x14ac:dyDescent="0.25">
      <c r="A63" s="439">
        <v>992</v>
      </c>
      <c r="B63" s="440" t="s">
        <v>563</v>
      </c>
      <c r="C63" s="441" t="s">
        <v>564</v>
      </c>
    </row>
    <row r="64" spans="1:3" ht="35.25" customHeight="1" x14ac:dyDescent="0.25">
      <c r="A64" s="439"/>
      <c r="B64" s="440"/>
      <c r="C64" s="441"/>
    </row>
    <row r="65" spans="1:3" ht="44.25" customHeight="1" x14ac:dyDescent="0.25">
      <c r="A65" s="439"/>
      <c r="B65" s="440"/>
      <c r="C65" s="441"/>
    </row>
    <row r="66" spans="1:3" ht="91.5" customHeight="1" x14ac:dyDescent="0.25">
      <c r="A66" s="439">
        <v>992</v>
      </c>
      <c r="B66" s="440" t="s">
        <v>565</v>
      </c>
      <c r="C66" s="441" t="s">
        <v>566</v>
      </c>
    </row>
    <row r="67" spans="1:3" ht="1.5" customHeight="1" x14ac:dyDescent="0.25">
      <c r="A67" s="439"/>
      <c r="B67" s="440"/>
      <c r="C67" s="441"/>
    </row>
    <row r="68" spans="1:3" ht="138.75" customHeight="1" x14ac:dyDescent="0.25">
      <c r="A68" s="390">
        <v>992</v>
      </c>
      <c r="B68" s="389" t="s">
        <v>567</v>
      </c>
      <c r="C68" s="392" t="s">
        <v>568</v>
      </c>
    </row>
    <row r="69" spans="1:3" ht="94.5" customHeight="1" x14ac:dyDescent="0.25">
      <c r="A69" s="393">
        <v>992</v>
      </c>
      <c r="B69" s="394" t="s">
        <v>569</v>
      </c>
      <c r="C69" s="395" t="s">
        <v>570</v>
      </c>
    </row>
    <row r="70" spans="1:3" ht="62.25" customHeight="1" x14ac:dyDescent="0.25">
      <c r="A70" s="439">
        <v>992</v>
      </c>
      <c r="B70" s="440" t="s">
        <v>571</v>
      </c>
      <c r="C70" s="441" t="s">
        <v>572</v>
      </c>
    </row>
    <row r="71" spans="1:3" ht="14.25" customHeight="1" x14ac:dyDescent="0.25">
      <c r="A71" s="439"/>
      <c r="B71" s="440"/>
      <c r="C71" s="441"/>
    </row>
    <row r="72" spans="1:3" ht="21" hidden="1" customHeight="1" x14ac:dyDescent="0.25">
      <c r="A72" s="439"/>
      <c r="B72" s="440"/>
      <c r="C72" s="441"/>
    </row>
    <row r="73" spans="1:3" ht="13.5" customHeight="1" x14ac:dyDescent="0.25">
      <c r="A73" s="451">
        <v>992</v>
      </c>
      <c r="B73" s="452" t="s">
        <v>573</v>
      </c>
      <c r="C73" s="453" t="s">
        <v>574</v>
      </c>
    </row>
    <row r="74" spans="1:3" ht="37.5" customHeight="1" x14ac:dyDescent="0.25">
      <c r="A74" s="451"/>
      <c r="B74" s="452"/>
      <c r="C74" s="453"/>
    </row>
    <row r="75" spans="1:3" ht="3.75" customHeight="1" x14ac:dyDescent="0.25">
      <c r="A75" s="451"/>
      <c r="B75" s="452"/>
      <c r="C75" s="453"/>
    </row>
    <row r="76" spans="1:3" ht="3.75" customHeight="1" x14ac:dyDescent="0.25">
      <c r="A76" s="439">
        <v>992</v>
      </c>
      <c r="B76" s="440" t="s">
        <v>491</v>
      </c>
      <c r="C76" s="454" t="s">
        <v>90</v>
      </c>
    </row>
    <row r="77" spans="1:3" ht="64.5" customHeight="1" x14ac:dyDescent="0.25">
      <c r="A77" s="439"/>
      <c r="B77" s="440"/>
      <c r="C77" s="454"/>
    </row>
    <row r="78" spans="1:3" ht="48.75" customHeight="1" x14ac:dyDescent="0.25">
      <c r="A78" s="390">
        <v>992</v>
      </c>
      <c r="B78" s="389" t="s">
        <v>575</v>
      </c>
      <c r="C78" s="396" t="s">
        <v>576</v>
      </c>
    </row>
    <row r="79" spans="1:3" ht="32.25" customHeight="1" x14ac:dyDescent="0.25">
      <c r="A79" s="439">
        <v>992</v>
      </c>
      <c r="B79" s="440" t="s">
        <v>492</v>
      </c>
      <c r="C79" s="454" t="s">
        <v>577</v>
      </c>
    </row>
    <row r="80" spans="1:3" ht="51" customHeight="1" x14ac:dyDescent="0.25">
      <c r="A80" s="439"/>
      <c r="B80" s="440"/>
      <c r="C80" s="454"/>
    </row>
    <row r="81" spans="1:3" ht="63.75" customHeight="1" x14ac:dyDescent="0.25">
      <c r="A81" s="439">
        <v>992</v>
      </c>
      <c r="B81" s="440" t="s">
        <v>493</v>
      </c>
      <c r="C81" s="454" t="s">
        <v>92</v>
      </c>
    </row>
    <row r="82" spans="1:3" ht="25.5" customHeight="1" x14ac:dyDescent="0.25">
      <c r="A82" s="439"/>
      <c r="B82" s="440"/>
      <c r="C82" s="454"/>
    </row>
    <row r="83" spans="1:3" ht="0.75" hidden="1" customHeight="1" x14ac:dyDescent="0.25">
      <c r="A83" s="439"/>
      <c r="B83" s="440"/>
      <c r="C83" s="454"/>
    </row>
    <row r="84" spans="1:3" hidden="1" x14ac:dyDescent="0.25">
      <c r="A84" s="439"/>
      <c r="B84" s="440"/>
      <c r="C84" s="454"/>
    </row>
    <row r="85" spans="1:3" ht="93.75" customHeight="1" x14ac:dyDescent="0.25">
      <c r="A85" s="390">
        <v>992</v>
      </c>
      <c r="B85" s="389" t="s">
        <v>494</v>
      </c>
      <c r="C85" s="397" t="s">
        <v>118</v>
      </c>
    </row>
    <row r="86" spans="1:3" ht="93" customHeight="1" x14ac:dyDescent="0.25">
      <c r="A86" s="390">
        <v>992</v>
      </c>
      <c r="B86" s="389" t="s">
        <v>578</v>
      </c>
      <c r="C86" s="396" t="s">
        <v>579</v>
      </c>
    </row>
    <row r="87" spans="1:3" ht="80.25" customHeight="1" x14ac:dyDescent="0.25">
      <c r="A87" s="390">
        <v>992</v>
      </c>
      <c r="B87" s="389" t="s">
        <v>580</v>
      </c>
      <c r="C87" s="396" t="s">
        <v>581</v>
      </c>
    </row>
    <row r="88" spans="1:3" ht="122.25" customHeight="1" x14ac:dyDescent="0.25">
      <c r="A88" s="390">
        <v>992</v>
      </c>
      <c r="B88" s="389" t="s">
        <v>582</v>
      </c>
      <c r="C88" s="396" t="s">
        <v>583</v>
      </c>
    </row>
    <row r="89" spans="1:3" ht="81" customHeight="1" x14ac:dyDescent="0.25">
      <c r="A89" s="390">
        <v>992</v>
      </c>
      <c r="B89" s="389" t="s">
        <v>584</v>
      </c>
      <c r="C89" s="396" t="s">
        <v>585</v>
      </c>
    </row>
    <row r="90" spans="1:3" ht="66.75" customHeight="1" x14ac:dyDescent="0.25">
      <c r="A90" s="398">
        <v>992</v>
      </c>
      <c r="B90" s="399" t="s">
        <v>586</v>
      </c>
      <c r="C90" s="400" t="s">
        <v>587</v>
      </c>
    </row>
    <row r="91" spans="1:3" ht="155.25" customHeight="1" x14ac:dyDescent="0.25">
      <c r="A91" s="390">
        <v>992</v>
      </c>
      <c r="B91" s="389" t="s">
        <v>588</v>
      </c>
      <c r="C91" s="401" t="s">
        <v>589</v>
      </c>
    </row>
    <row r="92" spans="1:3" ht="105.75" customHeight="1" x14ac:dyDescent="0.25">
      <c r="A92" s="393">
        <v>992</v>
      </c>
      <c r="B92" s="402" t="s">
        <v>505</v>
      </c>
      <c r="C92" s="403" t="s">
        <v>469</v>
      </c>
    </row>
    <row r="93" spans="1:3" ht="84.75" customHeight="1" x14ac:dyDescent="0.25">
      <c r="A93" s="393">
        <v>992</v>
      </c>
      <c r="B93" s="389" t="s">
        <v>506</v>
      </c>
      <c r="C93" s="404" t="s">
        <v>470</v>
      </c>
    </row>
    <row r="94" spans="1:3" ht="87" customHeight="1" x14ac:dyDescent="0.25">
      <c r="A94" s="393">
        <v>902</v>
      </c>
      <c r="B94" s="389"/>
      <c r="C94" s="383" t="s">
        <v>590</v>
      </c>
    </row>
    <row r="95" spans="1:3" ht="61.5" customHeight="1" x14ac:dyDescent="0.25">
      <c r="A95" s="393">
        <v>902</v>
      </c>
      <c r="B95" s="405" t="s">
        <v>591</v>
      </c>
      <c r="C95" s="396" t="s">
        <v>592</v>
      </c>
    </row>
    <row r="96" spans="1:3" ht="57" customHeight="1" x14ac:dyDescent="0.25">
      <c r="A96" s="406">
        <v>910</v>
      </c>
      <c r="B96" s="406"/>
      <c r="C96" s="388" t="s">
        <v>593</v>
      </c>
    </row>
    <row r="97" spans="1:3" ht="63" customHeight="1" x14ac:dyDescent="0.25">
      <c r="A97" s="406">
        <v>910</v>
      </c>
      <c r="B97" s="406" t="s">
        <v>591</v>
      </c>
      <c r="C97" s="396" t="s">
        <v>592</v>
      </c>
    </row>
    <row r="98" spans="1:3" ht="18" customHeight="1" x14ac:dyDescent="0.25">
      <c r="A98" s="3"/>
    </row>
    <row r="99" spans="1:3" ht="16.5" customHeight="1" x14ac:dyDescent="0.25">
      <c r="A99" s="380" t="s">
        <v>617</v>
      </c>
      <c r="B99" s="407"/>
    </row>
    <row r="100" spans="1:3" ht="21.75" customHeight="1" x14ac:dyDescent="0.25">
      <c r="A100" s="380" t="s">
        <v>5</v>
      </c>
    </row>
    <row r="101" spans="1:3" ht="16.5" customHeight="1" x14ac:dyDescent="0.25">
      <c r="A101" s="380" t="s">
        <v>6</v>
      </c>
    </row>
    <row r="102" spans="1:3" ht="21.75" customHeight="1" x14ac:dyDescent="0.3">
      <c r="A102" s="380" t="s">
        <v>594</v>
      </c>
      <c r="C102" s="408" t="s">
        <v>111</v>
      </c>
    </row>
    <row r="103" spans="1:3" ht="19.5" customHeight="1" x14ac:dyDescent="0.25">
      <c r="A103" s="3"/>
    </row>
    <row r="104" spans="1:3" ht="42.75" customHeight="1" x14ac:dyDescent="0.25">
      <c r="A104" s="3"/>
    </row>
    <row r="105" spans="1:3" ht="147.75" customHeight="1" x14ac:dyDescent="0.25">
      <c r="A105" s="425"/>
    </row>
    <row r="106" spans="1:3" ht="87.75" customHeight="1" x14ac:dyDescent="0.25"/>
    <row r="107" spans="1:3" ht="87.75" customHeight="1" x14ac:dyDescent="0.25"/>
    <row r="108" spans="1:3" ht="69.75" customHeight="1" x14ac:dyDescent="0.25"/>
    <row r="109" spans="1:3" ht="72" customHeight="1" x14ac:dyDescent="0.25"/>
    <row r="110" spans="1:3" ht="45" customHeight="1" x14ac:dyDescent="0.25"/>
    <row r="111" spans="1:3" ht="66.75" customHeight="1" x14ac:dyDescent="0.25"/>
  </sheetData>
  <mergeCells count="79">
    <mergeCell ref="A79:A80"/>
    <mergeCell ref="B79:B80"/>
    <mergeCell ref="C79:C80"/>
    <mergeCell ref="A81:A84"/>
    <mergeCell ref="B81:B84"/>
    <mergeCell ref="C81:C84"/>
    <mergeCell ref="A73:A75"/>
    <mergeCell ref="B73:B75"/>
    <mergeCell ref="C73:C75"/>
    <mergeCell ref="A76:A77"/>
    <mergeCell ref="B76:B77"/>
    <mergeCell ref="C76:C77"/>
    <mergeCell ref="A66:A67"/>
    <mergeCell ref="B66:B67"/>
    <mergeCell ref="C66:C67"/>
    <mergeCell ref="A70:A72"/>
    <mergeCell ref="B70:B72"/>
    <mergeCell ref="C70:C72"/>
    <mergeCell ref="A61:A62"/>
    <mergeCell ref="B61:B62"/>
    <mergeCell ref="C61:C62"/>
    <mergeCell ref="A63:A65"/>
    <mergeCell ref="B63:B65"/>
    <mergeCell ref="C63:C65"/>
    <mergeCell ref="A57:A58"/>
    <mergeCell ref="B57:B58"/>
    <mergeCell ref="C57:C58"/>
    <mergeCell ref="A59:A60"/>
    <mergeCell ref="B59:B60"/>
    <mergeCell ref="C59:C60"/>
    <mergeCell ref="A52:A53"/>
    <mergeCell ref="B52:B53"/>
    <mergeCell ref="C52:C53"/>
    <mergeCell ref="A55:A56"/>
    <mergeCell ref="B55:B56"/>
    <mergeCell ref="C55:C56"/>
    <mergeCell ref="A45:A46"/>
    <mergeCell ref="B45:B46"/>
    <mergeCell ref="C45:C46"/>
    <mergeCell ref="A48:A51"/>
    <mergeCell ref="B48:B51"/>
    <mergeCell ref="C48:C51"/>
    <mergeCell ref="A40:A41"/>
    <mergeCell ref="B40:B41"/>
    <mergeCell ref="C40:C41"/>
    <mergeCell ref="A42:A43"/>
    <mergeCell ref="B42:B43"/>
    <mergeCell ref="C42:C43"/>
    <mergeCell ref="A35:A37"/>
    <mergeCell ref="B35:B37"/>
    <mergeCell ref="C35:C37"/>
    <mergeCell ref="A38:A39"/>
    <mergeCell ref="B38:B39"/>
    <mergeCell ref="C38:C39"/>
    <mergeCell ref="A31:A32"/>
    <mergeCell ref="B31:B32"/>
    <mergeCell ref="C31:C32"/>
    <mergeCell ref="A33:A34"/>
    <mergeCell ref="B33:B34"/>
    <mergeCell ref="C33:C34"/>
    <mergeCell ref="A27:A28"/>
    <mergeCell ref="B27:B28"/>
    <mergeCell ref="C27:C28"/>
    <mergeCell ref="A29:A30"/>
    <mergeCell ref="B29:B30"/>
    <mergeCell ref="C29:C30"/>
    <mergeCell ref="A14:C16"/>
    <mergeCell ref="A18:B18"/>
    <mergeCell ref="A19:A20"/>
    <mergeCell ref="B19:B20"/>
    <mergeCell ref="A25:A26"/>
    <mergeCell ref="B25:B26"/>
    <mergeCell ref="C25:C26"/>
    <mergeCell ref="C7:C12"/>
    <mergeCell ref="C1:D1"/>
    <mergeCell ref="C2:D2"/>
    <mergeCell ref="C3:D3"/>
    <mergeCell ref="C4:D4"/>
    <mergeCell ref="C5:D5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rowBreaks count="3" manualBreakCount="3">
    <brk id="85" max="2" man="1"/>
    <brk id="93" max="16383" man="1"/>
    <brk id="10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L41"/>
  <sheetViews>
    <sheetView view="pageBreakPreview" topLeftCell="A13" zoomScale="60" zoomScaleNormal="98" workbookViewId="0">
      <selection activeCell="C25" sqref="C25"/>
    </sheetView>
  </sheetViews>
  <sheetFormatPr defaultRowHeight="15" x14ac:dyDescent="0.25"/>
  <cols>
    <col min="1" max="1" width="31.140625" style="28" customWidth="1"/>
    <col min="2" max="2" width="63.140625" customWidth="1"/>
    <col min="3" max="3" width="19.28515625" style="22" customWidth="1"/>
  </cols>
  <sheetData>
    <row r="1" spans="1:6" ht="18.75" x14ac:dyDescent="0.25">
      <c r="A1" s="2"/>
      <c r="B1" s="431" t="s">
        <v>605</v>
      </c>
      <c r="C1" s="431"/>
    </row>
    <row r="2" spans="1:6" ht="18.75" x14ac:dyDescent="0.25">
      <c r="A2" s="2"/>
      <c r="B2" s="431" t="s">
        <v>502</v>
      </c>
      <c r="C2" s="431"/>
    </row>
    <row r="3" spans="1:6" ht="18.75" x14ac:dyDescent="0.25">
      <c r="A3" s="2"/>
      <c r="B3" s="431" t="s">
        <v>94</v>
      </c>
      <c r="C3" s="431"/>
    </row>
    <row r="4" spans="1:6" ht="18.75" x14ac:dyDescent="0.25">
      <c r="A4" s="2"/>
      <c r="B4" s="431" t="s">
        <v>95</v>
      </c>
      <c r="C4" s="431"/>
    </row>
    <row r="5" spans="1:6" ht="22.5" customHeight="1" x14ac:dyDescent="0.25">
      <c r="A5" s="23"/>
      <c r="B5" s="432" t="s">
        <v>509</v>
      </c>
      <c r="C5" s="432"/>
      <c r="E5" t="s">
        <v>2</v>
      </c>
    </row>
    <row r="6" spans="1:6" ht="127.5" customHeight="1" x14ac:dyDescent="0.25">
      <c r="A6" s="23"/>
      <c r="B6" s="432" t="s">
        <v>508</v>
      </c>
      <c r="C6" s="432"/>
      <c r="D6" s="364"/>
    </row>
    <row r="7" spans="1:6" ht="21.75" customHeight="1" x14ac:dyDescent="0.25">
      <c r="A7" s="433" t="s">
        <v>471</v>
      </c>
      <c r="B7" s="433"/>
      <c r="C7" s="433"/>
      <c r="D7" s="6"/>
    </row>
    <row r="8" spans="1:6" ht="21" customHeight="1" x14ac:dyDescent="0.25">
      <c r="A8" s="433"/>
      <c r="B8" s="433"/>
      <c r="C8" s="433"/>
      <c r="D8" s="6"/>
    </row>
    <row r="9" spans="1:6" ht="23.25" customHeight="1" x14ac:dyDescent="0.3">
      <c r="B9" s="470" t="s">
        <v>117</v>
      </c>
      <c r="C9" s="470"/>
      <c r="D9" s="6"/>
      <c r="F9" s="46"/>
    </row>
    <row r="10" spans="1:6" ht="6.75" customHeight="1" x14ac:dyDescent="0.25">
      <c r="A10" s="471" t="s">
        <v>8</v>
      </c>
      <c r="B10" s="466" t="s">
        <v>9</v>
      </c>
      <c r="C10" s="468" t="s">
        <v>10</v>
      </c>
      <c r="D10" s="6"/>
    </row>
    <row r="11" spans="1:6" ht="9.75" customHeight="1" x14ac:dyDescent="0.25">
      <c r="A11" s="472"/>
      <c r="B11" s="467"/>
      <c r="C11" s="469"/>
      <c r="D11" s="6"/>
    </row>
    <row r="12" spans="1:6" ht="24.75" customHeight="1" thickBot="1" x14ac:dyDescent="0.3">
      <c r="A12" s="24" t="s">
        <v>100</v>
      </c>
      <c r="B12" s="7" t="s">
        <v>11</v>
      </c>
      <c r="C12" s="52">
        <f>C13+C14+C18+C19+C20+C21+C22</f>
        <v>5208.8999999999996</v>
      </c>
      <c r="D12" s="456"/>
    </row>
    <row r="13" spans="1:6" ht="27" customHeight="1" thickBot="1" x14ac:dyDescent="0.3">
      <c r="A13" s="34" t="s">
        <v>101</v>
      </c>
      <c r="B13" s="8" t="s">
        <v>12</v>
      </c>
      <c r="C13" s="33" t="s">
        <v>472</v>
      </c>
      <c r="D13" s="456"/>
    </row>
    <row r="14" spans="1:6" ht="42.75" customHeight="1" x14ac:dyDescent="0.25">
      <c r="A14" s="25" t="s">
        <v>102</v>
      </c>
      <c r="B14" s="458" t="s">
        <v>116</v>
      </c>
      <c r="C14" s="463" t="s">
        <v>473</v>
      </c>
      <c r="D14" s="456"/>
    </row>
    <row r="15" spans="1:6" ht="41.25" customHeight="1" x14ac:dyDescent="0.25">
      <c r="A15" s="25" t="s">
        <v>103</v>
      </c>
      <c r="B15" s="459"/>
      <c r="C15" s="464"/>
      <c r="D15" s="6"/>
    </row>
    <row r="16" spans="1:6" ht="27" customHeight="1" x14ac:dyDescent="0.25">
      <c r="A16" s="25" t="s">
        <v>104</v>
      </c>
      <c r="B16" s="459"/>
      <c r="C16" s="464"/>
      <c r="D16" s="6"/>
    </row>
    <row r="17" spans="1:12" ht="32.25" customHeight="1" thickBot="1" x14ac:dyDescent="0.3">
      <c r="A17" s="34" t="s">
        <v>105</v>
      </c>
      <c r="B17" s="460"/>
      <c r="C17" s="465"/>
      <c r="D17" s="6"/>
    </row>
    <row r="18" spans="1:12" ht="63.75" customHeight="1" thickBot="1" x14ac:dyDescent="0.3">
      <c r="A18" s="34" t="s">
        <v>106</v>
      </c>
      <c r="B18" s="9" t="s">
        <v>87</v>
      </c>
      <c r="C18" s="33" t="s">
        <v>474</v>
      </c>
      <c r="D18" s="6"/>
    </row>
    <row r="19" spans="1:12" ht="28.5" customHeight="1" thickBot="1" x14ac:dyDescent="0.3">
      <c r="A19" s="34" t="s">
        <v>107</v>
      </c>
      <c r="B19" s="9" t="s">
        <v>13</v>
      </c>
      <c r="C19" s="33" t="s">
        <v>475</v>
      </c>
      <c r="D19" s="6"/>
    </row>
    <row r="20" spans="1:12" ht="104.25" customHeight="1" thickBot="1" x14ac:dyDescent="0.3">
      <c r="A20" s="34" t="s">
        <v>97</v>
      </c>
      <c r="B20" s="50" t="s">
        <v>88</v>
      </c>
      <c r="C20" s="33" t="s">
        <v>476</v>
      </c>
      <c r="D20" s="6"/>
    </row>
    <row r="21" spans="1:12" ht="51.75" customHeight="1" thickBot="1" x14ac:dyDescent="0.3">
      <c r="A21" s="34" t="s">
        <v>98</v>
      </c>
      <c r="B21" s="10" t="s">
        <v>89</v>
      </c>
      <c r="C21" s="33" t="s">
        <v>477</v>
      </c>
      <c r="D21" s="6"/>
    </row>
    <row r="22" spans="1:12" ht="87.75" customHeight="1" thickBot="1" x14ac:dyDescent="0.3">
      <c r="A22" s="47" t="s">
        <v>114</v>
      </c>
      <c r="B22" s="35" t="s">
        <v>115</v>
      </c>
      <c r="C22" s="33" t="s">
        <v>121</v>
      </c>
      <c r="D22" s="6"/>
    </row>
    <row r="23" spans="1:12" ht="30" customHeight="1" thickBot="1" x14ac:dyDescent="0.3">
      <c r="A23" s="24" t="s">
        <v>99</v>
      </c>
      <c r="B23" s="11" t="s">
        <v>14</v>
      </c>
      <c r="C23" s="52">
        <f>C24+C25+C26+C27+C28+C29+C30</f>
        <v>20729.300000000003</v>
      </c>
      <c r="D23" s="6"/>
      <c r="J23" s="26"/>
      <c r="L23" s="22"/>
    </row>
    <row r="24" spans="1:12" ht="49.5" customHeight="1" thickBot="1" x14ac:dyDescent="0.3">
      <c r="A24" s="34" t="s">
        <v>491</v>
      </c>
      <c r="B24" s="10" t="s">
        <v>90</v>
      </c>
      <c r="C24" s="369">
        <v>20607.900000000001</v>
      </c>
      <c r="D24" s="6"/>
      <c r="J24" s="26"/>
      <c r="L24" s="22"/>
    </row>
    <row r="25" spans="1:12" ht="65.25" customHeight="1" thickBot="1" x14ac:dyDescent="0.3">
      <c r="A25" s="355" t="s">
        <v>597</v>
      </c>
      <c r="B25" s="42" t="s">
        <v>596</v>
      </c>
      <c r="C25" s="365">
        <v>38</v>
      </c>
      <c r="D25" s="6"/>
      <c r="J25" s="26"/>
      <c r="L25" s="22"/>
    </row>
    <row r="26" spans="1:12" ht="105" customHeight="1" thickBot="1" x14ac:dyDescent="0.3">
      <c r="A26" s="41" t="s">
        <v>493</v>
      </c>
      <c r="B26" s="42" t="s">
        <v>92</v>
      </c>
      <c r="C26" s="66">
        <v>3.8</v>
      </c>
    </row>
    <row r="27" spans="1:12" ht="69.75" customHeight="1" thickBot="1" x14ac:dyDescent="0.3">
      <c r="A27" s="41" t="s">
        <v>492</v>
      </c>
      <c r="B27" s="53" t="s">
        <v>91</v>
      </c>
      <c r="C27" s="67">
        <v>221.7</v>
      </c>
    </row>
    <row r="28" spans="1:12" ht="98.25" customHeight="1" thickBot="1" x14ac:dyDescent="0.3">
      <c r="A28" s="355" t="s">
        <v>494</v>
      </c>
      <c r="B28" s="367" t="s">
        <v>118</v>
      </c>
      <c r="C28" s="368">
        <v>506.9</v>
      </c>
    </row>
    <row r="29" spans="1:12" ht="89.25" customHeight="1" thickBot="1" x14ac:dyDescent="0.3">
      <c r="A29" s="366" t="s">
        <v>505</v>
      </c>
      <c r="B29" s="356" t="s">
        <v>469</v>
      </c>
      <c r="C29" s="357">
        <v>1</v>
      </c>
    </row>
    <row r="30" spans="1:12" ht="90" customHeight="1" thickBot="1" x14ac:dyDescent="0.3">
      <c r="A30" s="366" t="s">
        <v>506</v>
      </c>
      <c r="B30" s="356" t="s">
        <v>470</v>
      </c>
      <c r="C30" s="357">
        <v>-650</v>
      </c>
    </row>
    <row r="31" spans="1:12" ht="22.5" customHeight="1" thickBot="1" x14ac:dyDescent="0.35">
      <c r="A31" s="48" t="s">
        <v>15</v>
      </c>
      <c r="B31" s="461">
        <f>C23+C12</f>
        <v>25938.200000000004</v>
      </c>
      <c r="C31" s="462"/>
    </row>
    <row r="32" spans="1:12" ht="15" customHeight="1" x14ac:dyDescent="0.25">
      <c r="A32" s="457" t="s">
        <v>16</v>
      </c>
      <c r="B32" s="457"/>
      <c r="C32" s="457"/>
    </row>
    <row r="33" spans="1:11" x14ac:dyDescent="0.25">
      <c r="A33" s="457"/>
      <c r="B33" s="457"/>
      <c r="C33" s="457"/>
    </row>
    <row r="34" spans="1:11" ht="15.75" x14ac:dyDescent="0.25">
      <c r="A34" s="457"/>
      <c r="B34" s="457"/>
      <c r="C34" s="457"/>
      <c r="D34" s="36"/>
      <c r="E34" s="36"/>
      <c r="F34" s="36"/>
      <c r="G34" s="36"/>
      <c r="H34" s="36"/>
      <c r="I34" s="36"/>
      <c r="J34" s="36"/>
      <c r="K34" s="36"/>
    </row>
    <row r="35" spans="1:11" x14ac:dyDescent="0.25">
      <c r="A35" s="457"/>
      <c r="B35" s="457"/>
      <c r="C35" s="457"/>
    </row>
    <row r="36" spans="1:11" x14ac:dyDescent="0.25">
      <c r="A36" s="457"/>
      <c r="B36" s="457"/>
      <c r="C36" s="457"/>
    </row>
    <row r="38" spans="1:11" ht="18.75" x14ac:dyDescent="0.25">
      <c r="A38" s="26" t="s">
        <v>619</v>
      </c>
      <c r="B38" s="43"/>
    </row>
    <row r="39" spans="1:11" ht="18.75" x14ac:dyDescent="0.25">
      <c r="A39" s="26" t="s">
        <v>5</v>
      </c>
    </row>
    <row r="40" spans="1:11" ht="18.75" x14ac:dyDescent="0.25">
      <c r="A40" s="26" t="s">
        <v>6</v>
      </c>
    </row>
    <row r="41" spans="1:11" ht="18.75" x14ac:dyDescent="0.3">
      <c r="A41" s="27" t="s">
        <v>93</v>
      </c>
      <c r="B41" s="455" t="s">
        <v>111</v>
      </c>
      <c r="C41" s="455"/>
    </row>
  </sheetData>
  <mergeCells count="17">
    <mergeCell ref="B1:C1"/>
    <mergeCell ref="B2:C2"/>
    <mergeCell ref="B3:C3"/>
    <mergeCell ref="B4:C4"/>
    <mergeCell ref="B10:B11"/>
    <mergeCell ref="C10:C11"/>
    <mergeCell ref="B9:C9"/>
    <mergeCell ref="A7:C8"/>
    <mergeCell ref="A10:A11"/>
    <mergeCell ref="B5:C5"/>
    <mergeCell ref="B6:C6"/>
    <mergeCell ref="B41:C41"/>
    <mergeCell ref="D12:D14"/>
    <mergeCell ref="A32:C36"/>
    <mergeCell ref="B14:B17"/>
    <mergeCell ref="B31:C31"/>
    <mergeCell ref="C14:C17"/>
  </mergeCells>
  <pageMargins left="0.70866141732283472" right="0.70866141732283472" top="0.74803149606299213" bottom="0.74803149606299213" header="0.31496062992125984" footer="0.31496062992125984"/>
  <pageSetup paperSize="9" scale="70" fitToHeight="2" orientation="portrait" r:id="rId1"/>
  <colBreaks count="1" manualBreakCount="1">
    <brk id="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28"/>
  <sheetViews>
    <sheetView view="pageBreakPreview" zoomScale="60" zoomScaleNormal="100" workbookViewId="0">
      <selection activeCell="A9" sqref="A9:D9"/>
    </sheetView>
  </sheetViews>
  <sheetFormatPr defaultRowHeight="15" x14ac:dyDescent="0.25"/>
  <cols>
    <col min="1" max="1" width="41.85546875" customWidth="1"/>
    <col min="2" max="3" width="53.85546875" customWidth="1"/>
  </cols>
  <sheetData>
    <row r="1" spans="1:4" ht="18.75" x14ac:dyDescent="0.25">
      <c r="A1" s="3"/>
    </row>
    <row r="2" spans="1:4" ht="18.75" x14ac:dyDescent="0.25">
      <c r="A2" s="431" t="s">
        <v>606</v>
      </c>
      <c r="B2" s="431"/>
      <c r="C2" s="431"/>
    </row>
    <row r="3" spans="1:4" ht="18.75" x14ac:dyDescent="0.25">
      <c r="A3" s="431" t="s">
        <v>503</v>
      </c>
      <c r="B3" s="431"/>
      <c r="C3" s="431"/>
    </row>
    <row r="4" spans="1:4" ht="18.75" x14ac:dyDescent="0.25">
      <c r="A4" s="431" t="s">
        <v>108</v>
      </c>
      <c r="B4" s="431"/>
      <c r="C4" s="431"/>
    </row>
    <row r="5" spans="1:4" ht="18.75" x14ac:dyDescent="0.25">
      <c r="A5" s="431" t="s">
        <v>109</v>
      </c>
      <c r="B5" s="431"/>
      <c r="C5" s="431"/>
    </row>
    <row r="6" spans="1:4" ht="18.75" x14ac:dyDescent="0.3">
      <c r="A6" s="3"/>
      <c r="B6" s="477" t="s">
        <v>514</v>
      </c>
      <c r="C6" s="477"/>
    </row>
    <row r="7" spans="1:4" ht="124.5" customHeight="1" x14ac:dyDescent="0.25">
      <c r="A7" s="1"/>
      <c r="C7" s="363" t="s">
        <v>513</v>
      </c>
      <c r="D7" s="364"/>
    </row>
    <row r="8" spans="1:4" ht="18.75" x14ac:dyDescent="0.25">
      <c r="A8" s="2"/>
    </row>
    <row r="9" spans="1:4" ht="62.25" customHeight="1" x14ac:dyDescent="0.25">
      <c r="A9" s="433" t="s">
        <v>17</v>
      </c>
      <c r="B9" s="433"/>
      <c r="C9" s="433"/>
      <c r="D9" s="433"/>
    </row>
    <row r="10" spans="1:4" ht="19.5" thickBot="1" x14ac:dyDescent="0.3">
      <c r="A10" s="476" t="s">
        <v>7</v>
      </c>
      <c r="B10" s="476"/>
      <c r="C10" s="476"/>
    </row>
    <row r="11" spans="1:4" ht="48.75" customHeight="1" thickBot="1" x14ac:dyDescent="0.3">
      <c r="A11" s="474" t="s">
        <v>8</v>
      </c>
      <c r="B11" s="474" t="s">
        <v>9</v>
      </c>
      <c r="C11" s="475" t="s">
        <v>10</v>
      </c>
      <c r="D11" s="6"/>
    </row>
    <row r="12" spans="1:4" ht="15.75" hidden="1" thickBot="1" x14ac:dyDescent="0.3">
      <c r="A12" s="474"/>
      <c r="B12" s="474"/>
      <c r="C12" s="475"/>
      <c r="D12" s="6"/>
    </row>
    <row r="13" spans="1:4" ht="78.75" customHeight="1" thickBot="1" x14ac:dyDescent="0.3">
      <c r="A13" s="370"/>
      <c r="B13" s="359" t="s">
        <v>17</v>
      </c>
      <c r="C13" s="371">
        <f>C14+C16+C18+C21+C23+C24</f>
        <v>56949.5</v>
      </c>
      <c r="D13" s="6"/>
    </row>
    <row r="14" spans="1:4" ht="47.25" customHeight="1" thickBot="1" x14ac:dyDescent="0.3">
      <c r="A14" s="358" t="s">
        <v>120</v>
      </c>
      <c r="B14" s="359" t="s">
        <v>18</v>
      </c>
      <c r="C14" s="360">
        <f>C15</f>
        <v>20607.900000000001</v>
      </c>
      <c r="D14" s="6"/>
    </row>
    <row r="15" spans="1:4" ht="78.75" customHeight="1" thickBot="1" x14ac:dyDescent="0.3">
      <c r="A15" s="370" t="s">
        <v>495</v>
      </c>
      <c r="B15" s="42" t="s">
        <v>19</v>
      </c>
      <c r="C15" s="365">
        <v>20607.900000000001</v>
      </c>
      <c r="D15" s="6"/>
    </row>
    <row r="16" spans="1:4" ht="78.75" customHeight="1" thickBot="1" x14ac:dyDescent="0.3">
      <c r="A16" s="358" t="s">
        <v>510</v>
      </c>
      <c r="B16" s="359" t="s">
        <v>511</v>
      </c>
      <c r="C16" s="360">
        <f>C17</f>
        <v>36258.199999999997</v>
      </c>
      <c r="D16" s="6"/>
    </row>
    <row r="17" spans="1:4" ht="78.75" customHeight="1" thickBot="1" x14ac:dyDescent="0.3">
      <c r="A17" s="355" t="s">
        <v>512</v>
      </c>
      <c r="B17" s="42"/>
      <c r="C17" s="365">
        <v>36258.199999999997</v>
      </c>
      <c r="D17" s="6"/>
    </row>
    <row r="18" spans="1:4" ht="81" customHeight="1" thickBot="1" x14ac:dyDescent="0.3">
      <c r="A18" s="358" t="s">
        <v>119</v>
      </c>
      <c r="B18" s="359" t="s">
        <v>20</v>
      </c>
      <c r="C18" s="360">
        <f>C19+C20</f>
        <v>225.5</v>
      </c>
      <c r="D18" s="6"/>
    </row>
    <row r="19" spans="1:4" ht="81" customHeight="1" thickBot="1" x14ac:dyDescent="0.3">
      <c r="A19" s="370" t="s">
        <v>496</v>
      </c>
      <c r="B19" s="372" t="s">
        <v>4</v>
      </c>
      <c r="C19" s="365">
        <v>3.8</v>
      </c>
      <c r="D19" s="6"/>
    </row>
    <row r="20" spans="1:4" ht="77.25" customHeight="1" thickBot="1" x14ac:dyDescent="0.3">
      <c r="A20" s="370" t="s">
        <v>497</v>
      </c>
      <c r="B20" s="42" t="s">
        <v>3</v>
      </c>
      <c r="C20" s="365">
        <v>221.7</v>
      </c>
      <c r="D20" s="6"/>
    </row>
    <row r="21" spans="1:4" ht="71.25" customHeight="1" thickBot="1" x14ac:dyDescent="0.3">
      <c r="A21" s="358" t="s">
        <v>498</v>
      </c>
      <c r="B21" s="359" t="s">
        <v>499</v>
      </c>
      <c r="C21" s="360">
        <f>C22</f>
        <v>506.9</v>
      </c>
      <c r="D21" s="6"/>
    </row>
    <row r="22" spans="1:4" ht="120.75" customHeight="1" thickBot="1" x14ac:dyDescent="0.3">
      <c r="A22" s="355" t="s">
        <v>500</v>
      </c>
      <c r="B22" s="356" t="s">
        <v>118</v>
      </c>
      <c r="C22" s="361">
        <v>506.9</v>
      </c>
    </row>
    <row r="23" spans="1:4" ht="104.25" customHeight="1" thickBot="1" x14ac:dyDescent="0.3">
      <c r="A23" s="374" t="s">
        <v>515</v>
      </c>
      <c r="B23" s="375" t="s">
        <v>469</v>
      </c>
      <c r="C23" s="371">
        <v>1</v>
      </c>
    </row>
    <row r="24" spans="1:4" ht="77.25" customHeight="1" thickBot="1" x14ac:dyDescent="0.3">
      <c r="A24" s="374" t="s">
        <v>516</v>
      </c>
      <c r="B24" s="375" t="s">
        <v>470</v>
      </c>
      <c r="C24" s="371">
        <v>-650</v>
      </c>
    </row>
    <row r="25" spans="1:4" ht="59.25" customHeight="1" x14ac:dyDescent="0.3">
      <c r="A25" s="373" t="s">
        <v>619</v>
      </c>
    </row>
    <row r="26" spans="1:4" ht="18.75" x14ac:dyDescent="0.25">
      <c r="A26" s="2" t="s">
        <v>5</v>
      </c>
    </row>
    <row r="27" spans="1:4" ht="18.75" x14ac:dyDescent="0.25">
      <c r="A27" s="2" t="s">
        <v>6</v>
      </c>
    </row>
    <row r="28" spans="1:4" ht="18.75" x14ac:dyDescent="0.3">
      <c r="A28" s="2" t="s">
        <v>110</v>
      </c>
      <c r="C28" s="473" t="s">
        <v>112</v>
      </c>
      <c r="D28" s="473"/>
    </row>
  </sheetData>
  <mergeCells count="11">
    <mergeCell ref="C28:D28"/>
    <mergeCell ref="A11:A12"/>
    <mergeCell ref="B11:B12"/>
    <mergeCell ref="C11:C12"/>
    <mergeCell ref="A2:C2"/>
    <mergeCell ref="A3:C3"/>
    <mergeCell ref="A4:C4"/>
    <mergeCell ref="A5:C5"/>
    <mergeCell ref="A9:D9"/>
    <mergeCell ref="A10:C10"/>
    <mergeCell ref="B6:C6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7"/>
  <sheetViews>
    <sheetView tabSelected="1" view="pageBreakPreview" topLeftCell="A2" zoomScale="60" zoomScaleNormal="106" workbookViewId="0">
      <selection activeCell="D25" sqref="D25"/>
    </sheetView>
  </sheetViews>
  <sheetFormatPr defaultRowHeight="15" x14ac:dyDescent="0.25"/>
  <cols>
    <col min="1" max="1" width="6.5703125" customWidth="1"/>
    <col min="2" max="2" width="21.28515625" customWidth="1"/>
    <col min="3" max="3" width="50.85546875" customWidth="1"/>
    <col min="4" max="4" width="26.42578125" customWidth="1"/>
  </cols>
  <sheetData>
    <row r="1" spans="1:6" ht="18.75" x14ac:dyDescent="0.25">
      <c r="A1" s="2"/>
      <c r="B1" s="2"/>
      <c r="C1" s="432" t="s">
        <v>607</v>
      </c>
      <c r="D1" s="432"/>
    </row>
    <row r="2" spans="1:6" ht="18.75" x14ac:dyDescent="0.25">
      <c r="A2" s="2"/>
      <c r="B2" s="2"/>
      <c r="C2" s="432" t="s">
        <v>504</v>
      </c>
      <c r="D2" s="432"/>
    </row>
    <row r="3" spans="1:6" ht="18.75" x14ac:dyDescent="0.25">
      <c r="A3" s="2"/>
      <c r="B3" s="2"/>
      <c r="C3" s="432" t="s">
        <v>0</v>
      </c>
      <c r="D3" s="432"/>
    </row>
    <row r="4" spans="1:6" ht="40.5" customHeight="1" x14ac:dyDescent="0.25">
      <c r="A4" s="2"/>
      <c r="B4" s="2"/>
      <c r="C4" s="432" t="s">
        <v>518</v>
      </c>
      <c r="D4" s="432"/>
    </row>
    <row r="5" spans="1:6" ht="127.5" customHeight="1" x14ac:dyDescent="0.3">
      <c r="A5" s="1"/>
      <c r="C5" s="485" t="s">
        <v>517</v>
      </c>
      <c r="D5" s="485"/>
    </row>
    <row r="6" spans="1:6" ht="91.5" customHeight="1" x14ac:dyDescent="0.25">
      <c r="A6" s="478" t="s">
        <v>478</v>
      </c>
      <c r="B6" s="478"/>
      <c r="C6" s="478"/>
      <c r="D6" s="478"/>
      <c r="E6" s="51"/>
      <c r="F6" s="51"/>
    </row>
    <row r="7" spans="1:6" ht="19.5" thickBot="1" x14ac:dyDescent="0.3">
      <c r="A7" s="16"/>
    </row>
    <row r="8" spans="1:6" ht="74.25" customHeight="1" x14ac:dyDescent="0.25">
      <c r="A8" s="480" t="s">
        <v>21</v>
      </c>
      <c r="B8" s="480" t="s">
        <v>22</v>
      </c>
      <c r="C8" s="480" t="s">
        <v>23</v>
      </c>
      <c r="D8" s="18" t="s">
        <v>10</v>
      </c>
    </row>
    <row r="9" spans="1:6" ht="18.75" x14ac:dyDescent="0.25">
      <c r="A9" s="481"/>
      <c r="B9" s="481"/>
      <c r="C9" s="481"/>
      <c r="D9" s="19" t="s">
        <v>85</v>
      </c>
    </row>
    <row r="10" spans="1:6" ht="28.5" customHeight="1" x14ac:dyDescent="0.25">
      <c r="A10" s="12"/>
      <c r="B10" s="12"/>
      <c r="C10" s="13" t="s">
        <v>24</v>
      </c>
      <c r="D10" s="31">
        <f>D12+D19+D21+D25+D29+D32+D34+D36+D39</f>
        <v>65730.200000000012</v>
      </c>
    </row>
    <row r="11" spans="1:6" ht="30.75" customHeight="1" x14ac:dyDescent="0.25">
      <c r="A11" s="12"/>
      <c r="B11" s="12"/>
      <c r="C11" s="17" t="s">
        <v>25</v>
      </c>
      <c r="D11" s="54"/>
    </row>
    <row r="12" spans="1:6" ht="45.75" customHeight="1" x14ac:dyDescent="0.25">
      <c r="A12" s="14" t="s">
        <v>26</v>
      </c>
      <c r="B12" s="20" t="s">
        <v>62</v>
      </c>
      <c r="C12" s="13" t="s">
        <v>27</v>
      </c>
      <c r="D12" s="62">
        <f>D13+D14+D15+D17+D18</f>
        <v>10344.799999999999</v>
      </c>
    </row>
    <row r="13" spans="1:6" ht="99" customHeight="1" x14ac:dyDescent="0.25">
      <c r="A13" s="12"/>
      <c r="B13" s="21" t="s">
        <v>63</v>
      </c>
      <c r="C13" s="15" t="s">
        <v>28</v>
      </c>
      <c r="D13" s="63">
        <v>756.2</v>
      </c>
    </row>
    <row r="14" spans="1:6" ht="126.75" customHeight="1" x14ac:dyDescent="0.25">
      <c r="A14" s="12"/>
      <c r="B14" s="21" t="s">
        <v>64</v>
      </c>
      <c r="C14" s="15" t="s">
        <v>29</v>
      </c>
      <c r="D14" s="64">
        <v>3668.2</v>
      </c>
    </row>
    <row r="15" spans="1:6" ht="123" customHeight="1" x14ac:dyDescent="0.25">
      <c r="A15" s="482"/>
      <c r="B15" s="483" t="s">
        <v>65</v>
      </c>
      <c r="C15" s="484" t="s">
        <v>30</v>
      </c>
      <c r="D15" s="479">
        <v>4.9000000000000004</v>
      </c>
    </row>
    <row r="16" spans="1:6" hidden="1" x14ac:dyDescent="0.25">
      <c r="A16" s="482"/>
      <c r="B16" s="483"/>
      <c r="C16" s="484"/>
      <c r="D16" s="479"/>
    </row>
    <row r="17" spans="1:4" ht="18.75" x14ac:dyDescent="0.25">
      <c r="A17" s="12"/>
      <c r="B17" s="21" t="s">
        <v>66</v>
      </c>
      <c r="C17" s="5" t="s">
        <v>31</v>
      </c>
      <c r="D17" s="63">
        <v>5</v>
      </c>
    </row>
    <row r="18" spans="1:4" ht="39" customHeight="1" x14ac:dyDescent="0.25">
      <c r="A18" s="12"/>
      <c r="B18" s="21" t="s">
        <v>67</v>
      </c>
      <c r="C18" s="15" t="s">
        <v>32</v>
      </c>
      <c r="D18" s="64">
        <v>5910.5</v>
      </c>
    </row>
    <row r="19" spans="1:4" ht="30" customHeight="1" x14ac:dyDescent="0.25">
      <c r="A19" s="14" t="s">
        <v>33</v>
      </c>
      <c r="B19" s="20" t="s">
        <v>68</v>
      </c>
      <c r="C19" s="13" t="s">
        <v>34</v>
      </c>
      <c r="D19" s="55">
        <f>D20</f>
        <v>221.7</v>
      </c>
    </row>
    <row r="20" spans="1:4" ht="59.25" customHeight="1" x14ac:dyDescent="0.25">
      <c r="A20" s="14"/>
      <c r="B20" s="21" t="s">
        <v>69</v>
      </c>
      <c r="C20" s="15" t="s">
        <v>35</v>
      </c>
      <c r="D20" s="54">
        <v>221.7</v>
      </c>
    </row>
    <row r="21" spans="1:4" ht="80.25" customHeight="1" x14ac:dyDescent="0.25">
      <c r="A21" s="14" t="s">
        <v>36</v>
      </c>
      <c r="B21" s="20" t="s">
        <v>70</v>
      </c>
      <c r="C21" s="13" t="s">
        <v>37</v>
      </c>
      <c r="D21" s="55">
        <f>D22+D23+D24</f>
        <v>1636.8</v>
      </c>
    </row>
    <row r="22" spans="1:4" ht="101.25" customHeight="1" x14ac:dyDescent="0.25">
      <c r="A22" s="14"/>
      <c r="B22" s="21" t="s">
        <v>71</v>
      </c>
      <c r="C22" s="15" t="s">
        <v>38</v>
      </c>
      <c r="D22" s="60">
        <v>1521.8</v>
      </c>
    </row>
    <row r="23" spans="1:4" ht="52.5" customHeight="1" x14ac:dyDescent="0.25">
      <c r="A23" s="14"/>
      <c r="B23" s="21" t="s">
        <v>72</v>
      </c>
      <c r="C23" s="15" t="s">
        <v>39</v>
      </c>
      <c r="D23" s="54">
        <v>70</v>
      </c>
    </row>
    <row r="24" spans="1:4" ht="92.25" customHeight="1" x14ac:dyDescent="0.25">
      <c r="A24" s="14"/>
      <c r="B24" s="21" t="s">
        <v>73</v>
      </c>
      <c r="C24" s="15" t="s">
        <v>40</v>
      </c>
      <c r="D24" s="54">
        <v>45</v>
      </c>
    </row>
    <row r="25" spans="1:4" ht="45.75" customHeight="1" x14ac:dyDescent="0.25">
      <c r="A25" s="14" t="s">
        <v>41</v>
      </c>
      <c r="B25" s="20" t="s">
        <v>74</v>
      </c>
      <c r="C25" s="13" t="s">
        <v>42</v>
      </c>
      <c r="D25" s="57">
        <f>D26+D27+D28</f>
        <v>39773.800000000003</v>
      </c>
    </row>
    <row r="26" spans="1:4" ht="45.75" customHeight="1" x14ac:dyDescent="0.25">
      <c r="A26" s="14"/>
      <c r="B26" s="21" t="s">
        <v>75</v>
      </c>
      <c r="C26" s="15" t="s">
        <v>43</v>
      </c>
      <c r="D26" s="54">
        <v>10</v>
      </c>
    </row>
    <row r="27" spans="1:4" ht="50.25" customHeight="1" x14ac:dyDescent="0.25">
      <c r="A27" s="14"/>
      <c r="B27" s="21" t="s">
        <v>76</v>
      </c>
      <c r="C27" s="15" t="s">
        <v>44</v>
      </c>
      <c r="D27" s="56">
        <v>39753.800000000003</v>
      </c>
    </row>
    <row r="28" spans="1:4" ht="73.5" customHeight="1" x14ac:dyDescent="0.25">
      <c r="A28" s="14"/>
      <c r="B28" s="21" t="s">
        <v>77</v>
      </c>
      <c r="C28" s="5" t="s">
        <v>45</v>
      </c>
      <c r="D28" s="56">
        <v>10</v>
      </c>
    </row>
    <row r="29" spans="1:4" ht="50.25" customHeight="1" x14ac:dyDescent="0.25">
      <c r="A29" s="14" t="s">
        <v>46</v>
      </c>
      <c r="B29" s="20" t="s">
        <v>78</v>
      </c>
      <c r="C29" s="13" t="s">
        <v>47</v>
      </c>
      <c r="D29" s="58">
        <f>D30+D31</f>
        <v>3793.9</v>
      </c>
    </row>
    <row r="30" spans="1:4" ht="32.25" customHeight="1" x14ac:dyDescent="0.25">
      <c r="A30" s="14"/>
      <c r="B30" s="21" t="s">
        <v>79</v>
      </c>
      <c r="C30" s="15" t="s">
        <v>48</v>
      </c>
      <c r="D30" s="59">
        <v>643.9</v>
      </c>
    </row>
    <row r="31" spans="1:4" ht="40.5" customHeight="1" x14ac:dyDescent="0.25">
      <c r="A31" s="14"/>
      <c r="B31" s="21" t="s">
        <v>80</v>
      </c>
      <c r="C31" s="15" t="s">
        <v>49</v>
      </c>
      <c r="D31" s="60">
        <v>3150</v>
      </c>
    </row>
    <row r="32" spans="1:4" ht="39.75" customHeight="1" x14ac:dyDescent="0.25">
      <c r="A32" s="14" t="s">
        <v>50</v>
      </c>
      <c r="B32" s="20" t="s">
        <v>81</v>
      </c>
      <c r="C32" s="13" t="s">
        <v>51</v>
      </c>
      <c r="D32" s="55">
        <f>D33</f>
        <v>75</v>
      </c>
    </row>
    <row r="33" spans="1:4" ht="59.25" customHeight="1" x14ac:dyDescent="0.25">
      <c r="A33" s="12"/>
      <c r="B33" s="21" t="s">
        <v>82</v>
      </c>
      <c r="C33" s="15" t="s">
        <v>52</v>
      </c>
      <c r="D33" s="54">
        <v>75</v>
      </c>
    </row>
    <row r="34" spans="1:4" ht="43.5" customHeight="1" x14ac:dyDescent="0.25">
      <c r="A34" s="14" t="s">
        <v>53</v>
      </c>
      <c r="B34" s="20" t="s">
        <v>83</v>
      </c>
      <c r="C34" s="13" t="s">
        <v>54</v>
      </c>
      <c r="D34" s="68">
        <f>D35</f>
        <v>9476.9</v>
      </c>
    </row>
    <row r="35" spans="1:4" ht="18.75" x14ac:dyDescent="0.25">
      <c r="A35" s="12"/>
      <c r="B35" s="21" t="s">
        <v>84</v>
      </c>
      <c r="C35" s="15" t="s">
        <v>55</v>
      </c>
      <c r="D35" s="64">
        <v>9476.9</v>
      </c>
    </row>
    <row r="36" spans="1:4" ht="39" customHeight="1" x14ac:dyDescent="0.25">
      <c r="A36" s="14" t="s">
        <v>56</v>
      </c>
      <c r="B36" s="20">
        <v>1000</v>
      </c>
      <c r="C36" s="13" t="s">
        <v>57</v>
      </c>
      <c r="D36" s="55">
        <f>D37+D38</f>
        <v>377.3</v>
      </c>
    </row>
    <row r="37" spans="1:4" ht="47.25" customHeight="1" x14ac:dyDescent="0.25">
      <c r="A37" s="37"/>
      <c r="B37" s="38">
        <v>1001</v>
      </c>
      <c r="C37" s="39" t="s">
        <v>58</v>
      </c>
      <c r="D37" s="65">
        <v>217.3</v>
      </c>
    </row>
    <row r="38" spans="1:4" ht="47.25" customHeight="1" x14ac:dyDescent="0.3">
      <c r="A38" s="44"/>
      <c r="B38" s="4">
        <v>1003</v>
      </c>
      <c r="C38" s="40" t="s">
        <v>113</v>
      </c>
      <c r="D38" s="61">
        <v>160</v>
      </c>
    </row>
    <row r="39" spans="1:4" ht="33" customHeight="1" x14ac:dyDescent="0.25">
      <c r="A39" s="14" t="s">
        <v>59</v>
      </c>
      <c r="B39" s="20">
        <v>1100</v>
      </c>
      <c r="C39" s="13" t="s">
        <v>60</v>
      </c>
      <c r="D39" s="55">
        <f>D40</f>
        <v>30</v>
      </c>
    </row>
    <row r="40" spans="1:4" ht="36.75" customHeight="1" x14ac:dyDescent="0.25">
      <c r="A40" s="40"/>
      <c r="B40" s="21">
        <v>1101</v>
      </c>
      <c r="C40" s="15" t="s">
        <v>61</v>
      </c>
      <c r="D40" s="54">
        <v>30</v>
      </c>
    </row>
    <row r="44" spans="1:4" ht="18.75" x14ac:dyDescent="0.25">
      <c r="A44" s="2" t="s">
        <v>619</v>
      </c>
    </row>
    <row r="45" spans="1:4" ht="18.75" x14ac:dyDescent="0.25">
      <c r="A45" s="2" t="s">
        <v>5</v>
      </c>
    </row>
    <row r="46" spans="1:4" ht="18.75" x14ac:dyDescent="0.25">
      <c r="A46" s="2" t="s">
        <v>6</v>
      </c>
    </row>
    <row r="47" spans="1:4" ht="18.75" x14ac:dyDescent="0.3">
      <c r="A47" s="2" t="s">
        <v>96</v>
      </c>
      <c r="D47" s="45" t="s">
        <v>111</v>
      </c>
    </row>
  </sheetData>
  <mergeCells count="13">
    <mergeCell ref="C1:D1"/>
    <mergeCell ref="C2:D2"/>
    <mergeCell ref="C3:D3"/>
    <mergeCell ref="C4:D4"/>
    <mergeCell ref="C5:D5"/>
    <mergeCell ref="A6:D6"/>
    <mergeCell ref="D15:D16"/>
    <mergeCell ref="A8:A9"/>
    <mergeCell ref="B8:B9"/>
    <mergeCell ref="C8:C9"/>
    <mergeCell ref="A15:A16"/>
    <mergeCell ref="B15:B16"/>
    <mergeCell ref="C15:C16"/>
  </mergeCells>
  <pageMargins left="0.70866141732283472" right="0.70866141732283472" top="0.74803149606299213" bottom="0.74803149606299213" header="0.31496062992125984" footer="0.31496062992125984"/>
  <pageSetup paperSize="9" scale="65" fitToHeight="2" orientation="portrait" r:id="rId1"/>
  <rowBreaks count="1" manualBreakCount="1">
    <brk id="20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EA239"/>
  <sheetViews>
    <sheetView view="pageBreakPreview" zoomScale="60" zoomScaleNormal="71" workbookViewId="0">
      <selection activeCell="J143" sqref="J143"/>
    </sheetView>
  </sheetViews>
  <sheetFormatPr defaultRowHeight="15" x14ac:dyDescent="0.25"/>
  <cols>
    <col min="1" max="1" width="9.140625" style="72"/>
    <col min="2" max="2" width="53.85546875" customWidth="1"/>
    <col min="3" max="3" width="11.42578125" style="315" customWidth="1"/>
    <col min="4" max="4" width="11.7109375" style="315" customWidth="1"/>
    <col min="5" max="5" width="20.5703125" style="71" customWidth="1"/>
    <col min="6" max="6" width="11.5703125" style="315" customWidth="1"/>
    <col min="7" max="7" width="18.7109375" style="315" customWidth="1"/>
    <col min="8" max="8" width="16.85546875" customWidth="1"/>
    <col min="14" max="14" width="32.85546875" customWidth="1"/>
  </cols>
  <sheetData>
    <row r="1" spans="1:131" ht="105.75" customHeight="1" x14ac:dyDescent="0.25">
      <c r="A1" s="305"/>
      <c r="B1" s="22"/>
      <c r="C1" s="201"/>
      <c r="D1" s="489" t="s">
        <v>608</v>
      </c>
      <c r="E1" s="489"/>
      <c r="F1" s="489"/>
      <c r="G1" s="489"/>
    </row>
    <row r="2" spans="1:131" ht="136.5" customHeight="1" x14ac:dyDescent="0.25">
      <c r="A2" s="305"/>
      <c r="B2" s="22"/>
      <c r="D2" s="489" t="s">
        <v>609</v>
      </c>
      <c r="E2" s="489"/>
      <c r="F2" s="489"/>
      <c r="G2" s="489"/>
    </row>
    <row r="3" spans="1:131" ht="18.75" customHeight="1" x14ac:dyDescent="0.25">
      <c r="A3" s="305"/>
      <c r="B3" s="22"/>
      <c r="D3" s="490"/>
      <c r="E3" s="490"/>
      <c r="F3" s="490"/>
      <c r="G3" s="490"/>
    </row>
    <row r="4" spans="1:131" ht="13.5" customHeight="1" x14ac:dyDescent="0.25">
      <c r="A4" s="305"/>
      <c r="B4" s="22"/>
      <c r="D4" s="432"/>
      <c r="E4" s="432"/>
      <c r="F4" s="432"/>
      <c r="G4" s="432"/>
    </row>
    <row r="5" spans="1:131" ht="12.75" customHeight="1" x14ac:dyDescent="0.25">
      <c r="A5" s="305"/>
      <c r="B5" s="22"/>
      <c r="D5" s="432"/>
      <c r="E5" s="432"/>
      <c r="F5" s="432"/>
      <c r="G5" s="432"/>
    </row>
    <row r="6" spans="1:131" ht="101.25" customHeight="1" x14ac:dyDescent="0.25">
      <c r="A6" s="433" t="s">
        <v>488</v>
      </c>
      <c r="B6" s="433"/>
      <c r="C6" s="433"/>
      <c r="D6" s="433"/>
      <c r="E6" s="433"/>
      <c r="F6" s="433"/>
      <c r="G6" s="433"/>
    </row>
    <row r="7" spans="1:131" ht="19.5" thickBot="1" x14ac:dyDescent="0.35">
      <c r="A7" s="305"/>
      <c r="G7" s="73" t="s">
        <v>86</v>
      </c>
    </row>
    <row r="8" spans="1:131" ht="47.25" customHeight="1" x14ac:dyDescent="0.25">
      <c r="A8" s="487" t="s">
        <v>21</v>
      </c>
      <c r="B8" s="487" t="s">
        <v>405</v>
      </c>
      <c r="C8" s="487" t="s">
        <v>404</v>
      </c>
      <c r="D8" s="487" t="s">
        <v>403</v>
      </c>
      <c r="E8" s="492" t="s">
        <v>402</v>
      </c>
      <c r="F8" s="487" t="s">
        <v>401</v>
      </c>
      <c r="G8" s="487" t="s">
        <v>480</v>
      </c>
      <c r="H8" s="6"/>
    </row>
    <row r="9" spans="1:131" ht="15.75" thickBot="1" x14ac:dyDescent="0.3">
      <c r="A9" s="488"/>
      <c r="B9" s="488"/>
      <c r="C9" s="488"/>
      <c r="D9" s="488"/>
      <c r="E9" s="493"/>
      <c r="F9" s="488"/>
      <c r="G9" s="488"/>
      <c r="H9" s="6"/>
    </row>
    <row r="10" spans="1:131" ht="27.75" customHeight="1" thickBot="1" x14ac:dyDescent="0.3">
      <c r="A10" s="301"/>
      <c r="B10" s="159" t="s">
        <v>400</v>
      </c>
      <c r="C10" s="200"/>
      <c r="D10" s="200"/>
      <c r="E10" s="296"/>
      <c r="F10" s="200"/>
      <c r="G10" s="199">
        <f>G11+G83+G89+G130+G151+G175+G182+G207+G219</f>
        <v>65730.200000000012</v>
      </c>
      <c r="H10" s="6"/>
    </row>
    <row r="11" spans="1:131" ht="45" customHeight="1" thickBot="1" x14ac:dyDescent="0.3">
      <c r="A11" s="301" t="s">
        <v>26</v>
      </c>
      <c r="B11" s="159" t="s">
        <v>27</v>
      </c>
      <c r="C11" s="112" t="s">
        <v>125</v>
      </c>
      <c r="D11" s="158"/>
      <c r="E11" s="84"/>
      <c r="F11" s="83"/>
      <c r="G11" s="198">
        <f>G12+G17+G29+G37+G41</f>
        <v>10344.799999999999</v>
      </c>
      <c r="H11" s="6"/>
    </row>
    <row r="12" spans="1:131" ht="74.25" customHeight="1" thickBot="1" x14ac:dyDescent="0.3">
      <c r="A12" s="197"/>
      <c r="B12" s="196" t="s">
        <v>28</v>
      </c>
      <c r="C12" s="195" t="s">
        <v>125</v>
      </c>
      <c r="D12" s="195" t="s">
        <v>220</v>
      </c>
      <c r="E12" s="194"/>
      <c r="F12" s="194"/>
      <c r="G12" s="193">
        <v>756.2</v>
      </c>
      <c r="H12" s="486"/>
      <c r="I12" s="486"/>
      <c r="J12" s="486"/>
      <c r="K12" s="486"/>
      <c r="L12" s="486"/>
      <c r="M12" s="486"/>
      <c r="N12" s="486"/>
      <c r="O12" s="486"/>
      <c r="P12" s="486"/>
      <c r="Q12" s="486"/>
      <c r="R12" s="486"/>
      <c r="S12" s="486"/>
      <c r="T12" s="486"/>
      <c r="U12" s="486"/>
      <c r="V12" s="486"/>
      <c r="W12" s="486"/>
      <c r="X12" s="486"/>
      <c r="Y12" s="486"/>
      <c r="Z12" s="486"/>
      <c r="AA12" s="486"/>
      <c r="AB12" s="486"/>
      <c r="AC12" s="486"/>
      <c r="AD12" s="486"/>
      <c r="AE12" s="486"/>
      <c r="AF12" s="486"/>
      <c r="AG12" s="486"/>
      <c r="AH12" s="486"/>
      <c r="AI12" s="486"/>
      <c r="AJ12" s="486"/>
      <c r="AK12" s="486"/>
      <c r="AL12" s="486"/>
      <c r="AM12" s="486"/>
      <c r="AN12" s="486"/>
      <c r="AO12" s="486"/>
      <c r="AP12" s="486"/>
      <c r="AQ12" s="486"/>
      <c r="AR12" s="486"/>
      <c r="AS12" s="486"/>
      <c r="AT12" s="486"/>
      <c r="AU12" s="486"/>
      <c r="AV12" s="486"/>
      <c r="AW12" s="486"/>
      <c r="AX12" s="486"/>
      <c r="AY12" s="486"/>
      <c r="AZ12" s="486"/>
      <c r="BA12" s="486"/>
      <c r="BB12" s="486"/>
      <c r="BC12" s="486"/>
      <c r="BD12" s="486"/>
      <c r="BE12" s="486"/>
      <c r="BF12" s="486"/>
      <c r="BG12" s="486"/>
      <c r="BH12" s="486"/>
      <c r="BI12" s="486"/>
      <c r="BJ12" s="486"/>
      <c r="BK12" s="486"/>
      <c r="BL12" s="486"/>
      <c r="BM12" s="486"/>
      <c r="BN12" s="486"/>
      <c r="BO12" s="486"/>
      <c r="BP12" s="486"/>
      <c r="BQ12" s="486"/>
      <c r="BR12" s="486"/>
      <c r="BS12" s="486"/>
      <c r="BT12" s="486"/>
      <c r="BU12" s="486"/>
      <c r="BV12" s="486"/>
      <c r="BW12" s="486"/>
      <c r="BX12" s="486"/>
      <c r="BY12" s="486"/>
      <c r="BZ12" s="486"/>
      <c r="CA12" s="486"/>
      <c r="CB12" s="486"/>
      <c r="CC12" s="486"/>
      <c r="CD12" s="486"/>
      <c r="CE12" s="486"/>
      <c r="CF12" s="486"/>
      <c r="CG12" s="486"/>
      <c r="CH12" s="486"/>
      <c r="CI12" s="486"/>
      <c r="CJ12" s="486"/>
      <c r="CK12" s="486"/>
      <c r="CL12" s="486"/>
      <c r="CM12" s="486"/>
      <c r="CN12" s="486"/>
      <c r="CO12" s="486"/>
      <c r="CP12" s="486"/>
      <c r="CQ12" s="486"/>
      <c r="CR12" s="486"/>
      <c r="CS12" s="486"/>
      <c r="CT12" s="486"/>
      <c r="CU12" s="486"/>
      <c r="CV12" s="486"/>
      <c r="CW12" s="486"/>
      <c r="CX12" s="486"/>
      <c r="CY12" s="486"/>
      <c r="CZ12" s="486"/>
      <c r="DA12" s="486"/>
      <c r="DB12" s="486"/>
      <c r="DC12" s="486"/>
      <c r="DD12" s="486"/>
      <c r="DE12" s="486"/>
      <c r="DF12" s="486"/>
      <c r="DG12" s="486"/>
      <c r="DH12" s="486"/>
      <c r="DI12" s="486"/>
      <c r="DJ12" s="486"/>
      <c r="DK12" s="486"/>
      <c r="DL12" s="486"/>
      <c r="DM12" s="486"/>
      <c r="DN12" s="486"/>
      <c r="DO12" s="486"/>
      <c r="DP12" s="486"/>
      <c r="DQ12" s="486"/>
      <c r="DR12" s="486"/>
      <c r="DS12" s="486"/>
      <c r="DT12" s="486"/>
      <c r="DU12" s="486"/>
      <c r="DV12" s="486"/>
      <c r="DW12" s="486"/>
      <c r="DX12" s="486"/>
      <c r="DY12" s="486"/>
      <c r="DZ12" s="486"/>
      <c r="EA12" s="486"/>
    </row>
    <row r="13" spans="1:131" s="189" customFormat="1" ht="74.25" customHeight="1" thickBot="1" x14ac:dyDescent="0.3">
      <c r="A13" s="192"/>
      <c r="B13" s="308" t="s">
        <v>399</v>
      </c>
      <c r="C13" s="191" t="s">
        <v>125</v>
      </c>
      <c r="D13" s="190" t="s">
        <v>220</v>
      </c>
      <c r="E13" s="190" t="s">
        <v>398</v>
      </c>
      <c r="F13" s="190"/>
      <c r="G13" s="184">
        <v>756.2</v>
      </c>
      <c r="H13" s="486"/>
      <c r="I13" s="486"/>
      <c r="J13" s="486"/>
      <c r="K13" s="486"/>
      <c r="L13" s="486"/>
      <c r="M13" s="486"/>
      <c r="N13" s="486"/>
      <c r="O13" s="486"/>
      <c r="P13" s="486"/>
      <c r="Q13" s="486"/>
      <c r="R13" s="486"/>
      <c r="S13" s="486"/>
      <c r="T13" s="486"/>
      <c r="U13" s="486"/>
      <c r="V13" s="486"/>
      <c r="W13" s="486"/>
      <c r="X13" s="486"/>
      <c r="Y13" s="486"/>
      <c r="Z13" s="486"/>
      <c r="AA13" s="486"/>
      <c r="AB13" s="486"/>
      <c r="AC13" s="486"/>
      <c r="AD13" s="486"/>
      <c r="AE13" s="486"/>
      <c r="AF13" s="486"/>
      <c r="AG13" s="486"/>
      <c r="AH13" s="486"/>
      <c r="AI13" s="486"/>
      <c r="AJ13" s="486"/>
      <c r="AK13" s="486"/>
      <c r="AL13" s="486"/>
      <c r="AM13" s="486"/>
      <c r="AN13" s="486"/>
      <c r="AO13" s="486"/>
      <c r="AP13" s="486"/>
      <c r="AQ13" s="486"/>
      <c r="AR13" s="486"/>
      <c r="AS13" s="486"/>
      <c r="AT13" s="486"/>
      <c r="AU13" s="486"/>
      <c r="AV13" s="486"/>
      <c r="AW13" s="486"/>
      <c r="AX13" s="486"/>
      <c r="AY13" s="486"/>
      <c r="AZ13" s="486"/>
      <c r="BA13" s="486"/>
      <c r="BB13" s="486"/>
      <c r="BC13" s="486"/>
      <c r="BD13" s="486"/>
      <c r="BE13" s="486"/>
      <c r="BF13" s="486"/>
      <c r="BG13" s="486"/>
      <c r="BH13" s="486"/>
      <c r="BI13" s="486"/>
      <c r="BJ13" s="486"/>
      <c r="BK13" s="486"/>
      <c r="BL13" s="486"/>
      <c r="BM13" s="486"/>
      <c r="BN13" s="486"/>
      <c r="BO13" s="486"/>
      <c r="BP13" s="486"/>
      <c r="BQ13" s="486"/>
      <c r="BR13" s="486"/>
      <c r="BS13" s="486"/>
      <c r="BT13" s="486"/>
      <c r="BU13" s="486"/>
      <c r="BV13" s="486"/>
      <c r="BW13" s="486"/>
      <c r="BX13" s="486"/>
      <c r="BY13" s="486"/>
      <c r="BZ13" s="486"/>
      <c r="CA13" s="486"/>
      <c r="CB13" s="486"/>
      <c r="CC13" s="486"/>
      <c r="CD13" s="486"/>
      <c r="CE13" s="486"/>
      <c r="CF13" s="486"/>
      <c r="CG13" s="486"/>
      <c r="CH13" s="486"/>
      <c r="CI13" s="486"/>
      <c r="CJ13" s="486"/>
      <c r="CK13" s="486"/>
      <c r="CL13" s="486"/>
      <c r="CM13" s="486"/>
      <c r="CN13" s="486"/>
      <c r="CO13" s="486"/>
      <c r="CP13" s="486"/>
      <c r="CQ13" s="486"/>
      <c r="CR13" s="486"/>
      <c r="CS13" s="486"/>
      <c r="CT13" s="486"/>
      <c r="CU13" s="486"/>
      <c r="CV13" s="486"/>
      <c r="CW13" s="486"/>
      <c r="CX13" s="486"/>
      <c r="CY13" s="486"/>
      <c r="CZ13" s="486"/>
      <c r="DA13" s="486"/>
      <c r="DB13" s="486"/>
      <c r="DC13" s="486"/>
      <c r="DD13" s="486"/>
      <c r="DE13" s="486"/>
      <c r="DF13" s="486"/>
      <c r="DG13" s="486"/>
      <c r="DH13" s="486"/>
      <c r="DI13" s="486"/>
      <c r="DJ13" s="486"/>
      <c r="DK13" s="486"/>
      <c r="DL13" s="486"/>
      <c r="DM13" s="486"/>
      <c r="DN13" s="486"/>
      <c r="DO13" s="486"/>
      <c r="DP13" s="486"/>
      <c r="DQ13" s="486"/>
      <c r="DR13" s="486"/>
      <c r="DS13" s="486"/>
      <c r="DT13" s="486"/>
      <c r="DU13" s="486"/>
      <c r="DV13" s="486"/>
      <c r="DW13" s="486"/>
      <c r="DX13" s="486"/>
      <c r="DY13" s="486"/>
      <c r="DZ13" s="486"/>
      <c r="EA13" s="486"/>
    </row>
    <row r="14" spans="1:131" ht="93.75" customHeight="1" thickBot="1" x14ac:dyDescent="0.3">
      <c r="A14" s="110"/>
      <c r="B14" s="188" t="s">
        <v>397</v>
      </c>
      <c r="C14" s="298" t="s">
        <v>125</v>
      </c>
      <c r="D14" s="309" t="s">
        <v>220</v>
      </c>
      <c r="E14" s="299" t="s">
        <v>396</v>
      </c>
      <c r="F14" s="303"/>
      <c r="G14" s="184">
        <v>756.2</v>
      </c>
      <c r="H14" s="486"/>
      <c r="I14" s="486"/>
      <c r="J14" s="486"/>
      <c r="K14" s="486"/>
      <c r="L14" s="486"/>
      <c r="M14" s="486"/>
      <c r="N14" s="486"/>
      <c r="O14" s="486"/>
      <c r="P14" s="486"/>
      <c r="Q14" s="486"/>
      <c r="R14" s="486"/>
      <c r="S14" s="486"/>
      <c r="T14" s="486"/>
      <c r="U14" s="486"/>
      <c r="V14" s="486"/>
      <c r="W14" s="486"/>
      <c r="X14" s="486"/>
      <c r="Y14" s="486"/>
      <c r="Z14" s="486"/>
      <c r="AA14" s="486"/>
      <c r="AB14" s="486"/>
      <c r="AC14" s="486"/>
      <c r="AD14" s="486"/>
      <c r="AE14" s="486"/>
      <c r="AF14" s="486"/>
      <c r="AG14" s="486"/>
      <c r="AH14" s="486"/>
      <c r="AI14" s="486"/>
      <c r="AJ14" s="486"/>
      <c r="AK14" s="486"/>
      <c r="AL14" s="486"/>
      <c r="AM14" s="486"/>
      <c r="AN14" s="486"/>
      <c r="AO14" s="486"/>
      <c r="AP14" s="486"/>
      <c r="AQ14" s="486"/>
      <c r="AR14" s="486"/>
      <c r="AS14" s="486"/>
      <c r="AT14" s="486"/>
      <c r="AU14" s="486"/>
      <c r="AV14" s="486"/>
      <c r="AW14" s="486"/>
      <c r="AX14" s="486"/>
      <c r="AY14" s="486"/>
      <c r="AZ14" s="486"/>
      <c r="BA14" s="486"/>
      <c r="BB14" s="486"/>
      <c r="BC14" s="486"/>
      <c r="BD14" s="486"/>
      <c r="BE14" s="486"/>
      <c r="BF14" s="486"/>
      <c r="BG14" s="486"/>
      <c r="BH14" s="486"/>
      <c r="BI14" s="486"/>
      <c r="BJ14" s="486"/>
      <c r="BK14" s="486"/>
      <c r="BL14" s="486"/>
      <c r="BM14" s="486"/>
      <c r="BN14" s="486"/>
      <c r="BO14" s="486"/>
      <c r="BP14" s="486"/>
      <c r="BQ14" s="486"/>
      <c r="BR14" s="486"/>
      <c r="BS14" s="486"/>
      <c r="BT14" s="486"/>
      <c r="BU14" s="486"/>
      <c r="BV14" s="486"/>
      <c r="BW14" s="486"/>
      <c r="BX14" s="486"/>
      <c r="BY14" s="486"/>
      <c r="BZ14" s="486"/>
      <c r="CA14" s="486"/>
      <c r="CB14" s="486"/>
      <c r="CC14" s="486"/>
      <c r="CD14" s="486"/>
      <c r="CE14" s="486"/>
      <c r="CF14" s="486"/>
      <c r="CG14" s="486"/>
      <c r="CH14" s="486"/>
      <c r="CI14" s="486"/>
      <c r="CJ14" s="486"/>
      <c r="CK14" s="486"/>
      <c r="CL14" s="486"/>
      <c r="CM14" s="486"/>
      <c r="CN14" s="486"/>
      <c r="CO14" s="486"/>
      <c r="CP14" s="486"/>
      <c r="CQ14" s="486"/>
      <c r="CR14" s="486"/>
      <c r="CS14" s="486"/>
      <c r="CT14" s="486"/>
      <c r="CU14" s="486"/>
      <c r="CV14" s="486"/>
      <c r="CW14" s="486"/>
      <c r="CX14" s="486"/>
      <c r="CY14" s="486"/>
      <c r="CZ14" s="486"/>
      <c r="DA14" s="486"/>
      <c r="DB14" s="486"/>
      <c r="DC14" s="486"/>
      <c r="DD14" s="486"/>
      <c r="DE14" s="486"/>
      <c r="DF14" s="486"/>
      <c r="DG14" s="486"/>
      <c r="DH14" s="486"/>
      <c r="DI14" s="486"/>
      <c r="DJ14" s="486"/>
      <c r="DK14" s="486"/>
      <c r="DL14" s="486"/>
      <c r="DM14" s="486"/>
      <c r="DN14" s="486"/>
      <c r="DO14" s="486"/>
      <c r="DP14" s="486"/>
      <c r="DQ14" s="486"/>
      <c r="DR14" s="486"/>
      <c r="DS14" s="486"/>
      <c r="DT14" s="486"/>
      <c r="DU14" s="486"/>
      <c r="DV14" s="486"/>
      <c r="DW14" s="486"/>
      <c r="DX14" s="486"/>
      <c r="DY14" s="486"/>
      <c r="DZ14" s="486"/>
      <c r="EA14" s="486"/>
    </row>
    <row r="15" spans="1:131" ht="48" customHeight="1" thickBot="1" x14ac:dyDescent="0.3">
      <c r="A15" s="187"/>
      <c r="B15" s="186" t="s">
        <v>392</v>
      </c>
      <c r="C15" s="185" t="s">
        <v>125</v>
      </c>
      <c r="D15" s="185" t="s">
        <v>220</v>
      </c>
      <c r="E15" s="299" t="s">
        <v>395</v>
      </c>
      <c r="F15" s="185"/>
      <c r="G15" s="184">
        <v>756.2</v>
      </c>
      <c r="H15" s="6"/>
    </row>
    <row r="16" spans="1:131" ht="126" customHeight="1" thickBot="1" x14ac:dyDescent="0.3">
      <c r="A16" s="183"/>
      <c r="B16" s="308" t="s">
        <v>166</v>
      </c>
      <c r="C16" s="309" t="s">
        <v>125</v>
      </c>
      <c r="D16" s="309" t="s">
        <v>220</v>
      </c>
      <c r="E16" s="310" t="s">
        <v>395</v>
      </c>
      <c r="F16" s="309">
        <v>100</v>
      </c>
      <c r="G16" s="184">
        <v>756.2</v>
      </c>
      <c r="H16" s="6"/>
    </row>
    <row r="17" spans="1:8" ht="99.75" customHeight="1" thickBot="1" x14ac:dyDescent="0.3">
      <c r="A17" s="156"/>
      <c r="B17" s="182" t="s">
        <v>394</v>
      </c>
      <c r="C17" s="144" t="s">
        <v>125</v>
      </c>
      <c r="D17" s="144" t="s">
        <v>224</v>
      </c>
      <c r="E17" s="144"/>
      <c r="F17" s="144"/>
      <c r="G17" s="181">
        <f>G19+G24+G28</f>
        <v>3668.2000000000003</v>
      </c>
      <c r="H17" s="6"/>
    </row>
    <row r="18" spans="1:8" ht="66.75" customHeight="1" thickBot="1" x14ac:dyDescent="0.3">
      <c r="A18" s="180"/>
      <c r="B18" s="35" t="s">
        <v>314</v>
      </c>
      <c r="C18" s="83" t="s">
        <v>125</v>
      </c>
      <c r="D18" s="83" t="s">
        <v>224</v>
      </c>
      <c r="E18" s="84" t="s">
        <v>393</v>
      </c>
      <c r="F18" s="83"/>
      <c r="G18" s="82">
        <f>G19</f>
        <v>3659.1</v>
      </c>
      <c r="H18" s="6"/>
    </row>
    <row r="19" spans="1:8" ht="46.5" customHeight="1" thickBot="1" x14ac:dyDescent="0.3">
      <c r="A19" s="300"/>
      <c r="B19" s="86" t="s">
        <v>392</v>
      </c>
      <c r="C19" s="83" t="s">
        <v>125</v>
      </c>
      <c r="D19" s="83" t="s">
        <v>224</v>
      </c>
      <c r="E19" s="84" t="s">
        <v>391</v>
      </c>
      <c r="F19" s="83"/>
      <c r="G19" s="82">
        <f>G20+G21+G22</f>
        <v>3659.1</v>
      </c>
      <c r="H19" s="6"/>
    </row>
    <row r="20" spans="1:8" ht="123.75" customHeight="1" thickBot="1" x14ac:dyDescent="0.3">
      <c r="A20" s="300"/>
      <c r="B20" s="86" t="s">
        <v>166</v>
      </c>
      <c r="C20" s="83" t="s">
        <v>125</v>
      </c>
      <c r="D20" s="83" t="s">
        <v>224</v>
      </c>
      <c r="E20" s="84" t="s">
        <v>391</v>
      </c>
      <c r="F20" s="83">
        <v>100</v>
      </c>
      <c r="G20" s="82">
        <v>3265.1</v>
      </c>
      <c r="H20" s="6"/>
    </row>
    <row r="21" spans="1:8" ht="63" customHeight="1" thickBot="1" x14ac:dyDescent="0.3">
      <c r="A21" s="300"/>
      <c r="B21" s="86" t="s">
        <v>126</v>
      </c>
      <c r="C21" s="83" t="s">
        <v>125</v>
      </c>
      <c r="D21" s="83" t="s">
        <v>224</v>
      </c>
      <c r="E21" s="84" t="s">
        <v>391</v>
      </c>
      <c r="F21" s="83">
        <v>200</v>
      </c>
      <c r="G21" s="116">
        <v>374</v>
      </c>
      <c r="H21" s="6"/>
    </row>
    <row r="22" spans="1:8" ht="30" customHeight="1" thickBot="1" x14ac:dyDescent="0.3">
      <c r="A22" s="300"/>
      <c r="B22" s="86" t="s">
        <v>365</v>
      </c>
      <c r="C22" s="83" t="s">
        <v>125</v>
      </c>
      <c r="D22" s="83" t="s">
        <v>224</v>
      </c>
      <c r="E22" s="84" t="s">
        <v>391</v>
      </c>
      <c r="F22" s="83">
        <v>800</v>
      </c>
      <c r="G22" s="82">
        <v>20</v>
      </c>
      <c r="H22" s="6"/>
    </row>
    <row r="23" spans="1:8" ht="55.5" customHeight="1" thickBot="1" x14ac:dyDescent="0.3">
      <c r="A23" s="179"/>
      <c r="B23" s="308" t="s">
        <v>390</v>
      </c>
      <c r="C23" s="177" t="s">
        <v>125</v>
      </c>
      <c r="D23" s="177" t="s">
        <v>224</v>
      </c>
      <c r="E23" s="178" t="s">
        <v>312</v>
      </c>
      <c r="F23" s="177"/>
      <c r="G23" s="176">
        <f>G24</f>
        <v>3.8</v>
      </c>
      <c r="H23" s="6"/>
    </row>
    <row r="24" spans="1:8" ht="86.25" customHeight="1" thickBot="1" x14ac:dyDescent="0.3">
      <c r="A24" s="300"/>
      <c r="B24" s="308" t="s">
        <v>389</v>
      </c>
      <c r="C24" s="83" t="s">
        <v>125</v>
      </c>
      <c r="D24" s="83" t="s">
        <v>224</v>
      </c>
      <c r="E24" s="84" t="s">
        <v>388</v>
      </c>
      <c r="F24" s="83"/>
      <c r="G24" s="82">
        <v>3.8</v>
      </c>
      <c r="H24" s="6"/>
    </row>
    <row r="25" spans="1:8" ht="62.25" customHeight="1" thickBot="1" x14ac:dyDescent="0.3">
      <c r="A25" s="300"/>
      <c r="B25" s="109" t="s">
        <v>126</v>
      </c>
      <c r="C25" s="83" t="s">
        <v>125</v>
      </c>
      <c r="D25" s="83" t="s">
        <v>224</v>
      </c>
      <c r="E25" s="84" t="s">
        <v>388</v>
      </c>
      <c r="F25" s="83" t="s">
        <v>123</v>
      </c>
      <c r="G25" s="82">
        <v>3.8</v>
      </c>
      <c r="H25" s="6"/>
    </row>
    <row r="26" spans="1:8" ht="62.25" customHeight="1" thickBot="1" x14ac:dyDescent="0.3">
      <c r="A26" s="300"/>
      <c r="B26" s="319" t="s">
        <v>381</v>
      </c>
      <c r="C26" s="83" t="s">
        <v>125</v>
      </c>
      <c r="D26" s="83" t="s">
        <v>224</v>
      </c>
      <c r="E26" s="96" t="s">
        <v>380</v>
      </c>
      <c r="F26" s="83"/>
      <c r="G26" s="82">
        <v>5.3</v>
      </c>
      <c r="H26" s="6"/>
    </row>
    <row r="27" spans="1:8" ht="102.75" customHeight="1" thickBot="1" x14ac:dyDescent="0.3">
      <c r="A27" s="300"/>
      <c r="B27" s="120" t="s">
        <v>379</v>
      </c>
      <c r="C27" s="83" t="s">
        <v>125</v>
      </c>
      <c r="D27" s="83" t="s">
        <v>224</v>
      </c>
      <c r="E27" s="96" t="s">
        <v>377</v>
      </c>
      <c r="F27" s="83"/>
      <c r="G27" s="82">
        <v>5.3</v>
      </c>
      <c r="H27" s="6"/>
    </row>
    <row r="28" spans="1:8" ht="62.25" customHeight="1" thickBot="1" x14ac:dyDescent="0.3">
      <c r="A28" s="300"/>
      <c r="B28" s="86" t="s">
        <v>285</v>
      </c>
      <c r="C28" s="83" t="s">
        <v>125</v>
      </c>
      <c r="D28" s="83" t="s">
        <v>224</v>
      </c>
      <c r="E28" s="96" t="s">
        <v>377</v>
      </c>
      <c r="F28" s="83">
        <v>500</v>
      </c>
      <c r="G28" s="82">
        <v>5.3</v>
      </c>
      <c r="H28" s="6"/>
    </row>
    <row r="29" spans="1:8" ht="87" customHeight="1" thickBot="1" x14ac:dyDescent="0.3">
      <c r="A29" s="156"/>
      <c r="B29" s="90" t="s">
        <v>30</v>
      </c>
      <c r="C29" s="89" t="s">
        <v>125</v>
      </c>
      <c r="D29" s="89" t="s">
        <v>378</v>
      </c>
      <c r="E29" s="89"/>
      <c r="F29" s="89"/>
      <c r="G29" s="88">
        <v>4.9000000000000004</v>
      </c>
      <c r="H29" s="6"/>
    </row>
    <row r="30" spans="1:8" ht="68.25" customHeight="1" thickBot="1" x14ac:dyDescent="0.3">
      <c r="A30" s="157"/>
      <c r="B30" s="165" t="s">
        <v>387</v>
      </c>
      <c r="C30" s="164" t="s">
        <v>125</v>
      </c>
      <c r="D30" s="164" t="s">
        <v>378</v>
      </c>
      <c r="E30" s="164" t="s">
        <v>386</v>
      </c>
      <c r="F30" s="164"/>
      <c r="G30" s="121">
        <v>4.9000000000000004</v>
      </c>
      <c r="H30" s="6"/>
    </row>
    <row r="31" spans="1:8" ht="47.25" customHeight="1" thickBot="1" x14ac:dyDescent="0.3">
      <c r="A31" s="300"/>
      <c r="B31" s="175" t="s">
        <v>385</v>
      </c>
      <c r="C31" s="96" t="s">
        <v>125</v>
      </c>
      <c r="D31" s="96" t="s">
        <v>378</v>
      </c>
      <c r="E31" s="96" t="s">
        <v>384</v>
      </c>
      <c r="F31" s="96"/>
      <c r="G31" s="121">
        <v>4.9000000000000004</v>
      </c>
      <c r="H31" s="6"/>
    </row>
    <row r="32" spans="1:8" ht="86.25" customHeight="1" thickBot="1" x14ac:dyDescent="0.3">
      <c r="A32" s="300"/>
      <c r="B32" s="175" t="s">
        <v>383</v>
      </c>
      <c r="C32" s="96" t="s">
        <v>125</v>
      </c>
      <c r="D32" s="96" t="s">
        <v>378</v>
      </c>
      <c r="E32" s="96" t="s">
        <v>382</v>
      </c>
      <c r="F32" s="96" t="s">
        <v>2</v>
      </c>
      <c r="G32" s="121">
        <v>4.9000000000000004</v>
      </c>
      <c r="H32" s="6"/>
    </row>
    <row r="33" spans="1:8" ht="36.75" customHeight="1" thickBot="1" x14ac:dyDescent="0.3">
      <c r="A33" s="300"/>
      <c r="B33" s="175" t="s">
        <v>285</v>
      </c>
      <c r="C33" s="96" t="s">
        <v>125</v>
      </c>
      <c r="D33" s="96" t="s">
        <v>378</v>
      </c>
      <c r="E33" s="96" t="s">
        <v>382</v>
      </c>
      <c r="F33" s="96" t="s">
        <v>283</v>
      </c>
      <c r="G33" s="121">
        <v>4.9000000000000004</v>
      </c>
      <c r="H33" s="6"/>
    </row>
    <row r="34" spans="1:8" ht="65.25" hidden="1" customHeight="1" x14ac:dyDescent="0.25">
      <c r="H34" s="6"/>
    </row>
    <row r="35" spans="1:8" ht="102.75" hidden="1" customHeight="1" x14ac:dyDescent="0.25">
      <c r="H35" s="6"/>
    </row>
    <row r="36" spans="1:8" ht="26.25" hidden="1" customHeight="1" x14ac:dyDescent="0.25">
      <c r="H36" s="6"/>
    </row>
    <row r="37" spans="1:8" ht="28.5" customHeight="1" thickBot="1" x14ac:dyDescent="0.3">
      <c r="A37" s="156"/>
      <c r="B37" s="145" t="s">
        <v>376</v>
      </c>
      <c r="C37" s="144" t="s">
        <v>125</v>
      </c>
      <c r="D37" s="144">
        <v>11</v>
      </c>
      <c r="E37" s="89"/>
      <c r="F37" s="89"/>
      <c r="G37" s="88">
        <f>G40</f>
        <v>5</v>
      </c>
      <c r="H37" s="6"/>
    </row>
    <row r="38" spans="1:8" ht="45.75" customHeight="1" thickBot="1" x14ac:dyDescent="0.3">
      <c r="A38" s="300"/>
      <c r="B38" s="86" t="s">
        <v>375</v>
      </c>
      <c r="C38" s="83" t="s">
        <v>125</v>
      </c>
      <c r="D38" s="83">
        <v>11</v>
      </c>
      <c r="E38" s="84" t="s">
        <v>374</v>
      </c>
      <c r="F38" s="83"/>
      <c r="G38" s="82">
        <v>5</v>
      </c>
      <c r="H38" s="6"/>
    </row>
    <row r="39" spans="1:8" ht="65.25" customHeight="1" thickBot="1" x14ac:dyDescent="0.3">
      <c r="A39" s="301"/>
      <c r="B39" s="120" t="s">
        <v>373</v>
      </c>
      <c r="C39" s="84" t="s">
        <v>125</v>
      </c>
      <c r="D39" s="84">
        <v>11</v>
      </c>
      <c r="E39" s="84" t="s">
        <v>372</v>
      </c>
      <c r="F39" s="84"/>
      <c r="G39" s="174">
        <v>5</v>
      </c>
      <c r="H39" s="6"/>
    </row>
    <row r="40" spans="1:8" ht="33.75" customHeight="1" thickBot="1" x14ac:dyDescent="0.3">
      <c r="A40" s="301"/>
      <c r="B40" s="86" t="s">
        <v>165</v>
      </c>
      <c r="C40" s="83" t="s">
        <v>125</v>
      </c>
      <c r="D40" s="83">
        <v>11</v>
      </c>
      <c r="E40" s="84" t="s">
        <v>372</v>
      </c>
      <c r="F40" s="83">
        <v>800</v>
      </c>
      <c r="G40" s="82">
        <v>5</v>
      </c>
      <c r="H40" s="6"/>
    </row>
    <row r="41" spans="1:8" ht="38.25" customHeight="1" thickBot="1" x14ac:dyDescent="0.3">
      <c r="A41" s="156"/>
      <c r="B41" s="145" t="s">
        <v>32</v>
      </c>
      <c r="C41" s="144" t="s">
        <v>125</v>
      </c>
      <c r="D41" s="144">
        <v>13</v>
      </c>
      <c r="E41" s="144"/>
      <c r="F41" s="144"/>
      <c r="G41" s="154">
        <f>G42+G61+G65+G70+G71+G82</f>
        <v>5910.5</v>
      </c>
      <c r="H41" s="6"/>
    </row>
    <row r="42" spans="1:8" ht="89.25" customHeight="1" thickBot="1" x14ac:dyDescent="0.3">
      <c r="A42" s="300"/>
      <c r="B42" s="120" t="s">
        <v>371</v>
      </c>
      <c r="C42" s="84" t="s">
        <v>125</v>
      </c>
      <c r="D42" s="84">
        <v>13</v>
      </c>
      <c r="E42" s="84" t="s">
        <v>370</v>
      </c>
      <c r="F42" s="84"/>
      <c r="G42" s="174">
        <f>G45+G49+G56</f>
        <v>3910.1000000000004</v>
      </c>
      <c r="H42" s="6"/>
    </row>
    <row r="43" spans="1:8" ht="144" customHeight="1" thickBot="1" x14ac:dyDescent="0.3">
      <c r="A43" s="300"/>
      <c r="B43" s="120" t="s">
        <v>369</v>
      </c>
      <c r="C43" s="84" t="s">
        <v>125</v>
      </c>
      <c r="D43" s="84" t="s">
        <v>318</v>
      </c>
      <c r="E43" s="84" t="s">
        <v>368</v>
      </c>
      <c r="F43" s="84"/>
      <c r="G43" s="174">
        <f>G46+G47+G48</f>
        <v>3120.1000000000004</v>
      </c>
      <c r="H43" s="6"/>
    </row>
    <row r="44" spans="1:8" ht="159" customHeight="1" thickBot="1" x14ac:dyDescent="0.3">
      <c r="A44" s="300"/>
      <c r="B44" s="120" t="s">
        <v>367</v>
      </c>
      <c r="C44" s="84" t="s">
        <v>125</v>
      </c>
      <c r="D44" s="84" t="s">
        <v>318</v>
      </c>
      <c r="E44" s="84" t="s">
        <v>366</v>
      </c>
      <c r="F44" s="84"/>
      <c r="G44" s="174">
        <f>G43</f>
        <v>3120.1000000000004</v>
      </c>
      <c r="H44" s="6"/>
    </row>
    <row r="45" spans="1:8" ht="49.5" customHeight="1" thickBot="1" x14ac:dyDescent="0.3">
      <c r="A45" s="300"/>
      <c r="B45" s="120" t="s">
        <v>167</v>
      </c>
      <c r="C45" s="84" t="s">
        <v>125</v>
      </c>
      <c r="D45" s="84">
        <v>13</v>
      </c>
      <c r="E45" s="84" t="s">
        <v>364</v>
      </c>
      <c r="F45" s="84"/>
      <c r="G45" s="174">
        <f>G44</f>
        <v>3120.1000000000004</v>
      </c>
      <c r="H45" s="6"/>
    </row>
    <row r="46" spans="1:8" ht="128.25" customHeight="1" thickBot="1" x14ac:dyDescent="0.3">
      <c r="A46" s="300"/>
      <c r="B46" s="86" t="s">
        <v>166</v>
      </c>
      <c r="C46" s="83" t="s">
        <v>125</v>
      </c>
      <c r="D46" s="83">
        <v>13</v>
      </c>
      <c r="E46" s="84" t="s">
        <v>364</v>
      </c>
      <c r="F46" s="83">
        <v>100</v>
      </c>
      <c r="G46" s="82">
        <v>2408.4</v>
      </c>
      <c r="H46" s="6"/>
    </row>
    <row r="47" spans="1:8" ht="69.75" customHeight="1" thickBot="1" x14ac:dyDescent="0.3">
      <c r="A47" s="173"/>
      <c r="B47" s="109" t="s">
        <v>126</v>
      </c>
      <c r="C47" s="107" t="s">
        <v>125</v>
      </c>
      <c r="D47" s="107">
        <v>13</v>
      </c>
      <c r="E47" s="108" t="s">
        <v>364</v>
      </c>
      <c r="F47" s="107">
        <v>200</v>
      </c>
      <c r="G47" s="172">
        <v>691.7</v>
      </c>
      <c r="H47" s="6"/>
    </row>
    <row r="48" spans="1:8" ht="51" customHeight="1" thickBot="1" x14ac:dyDescent="0.3">
      <c r="A48" s="171"/>
      <c r="B48" s="95" t="s">
        <v>365</v>
      </c>
      <c r="C48" s="169" t="s">
        <v>125</v>
      </c>
      <c r="D48" s="169">
        <v>13</v>
      </c>
      <c r="E48" s="170" t="s">
        <v>364</v>
      </c>
      <c r="F48" s="169">
        <v>800</v>
      </c>
      <c r="G48" s="168">
        <v>20</v>
      </c>
      <c r="H48" s="167"/>
    </row>
    <row r="49" spans="1:8" ht="137.25" customHeight="1" thickBot="1" x14ac:dyDescent="0.3">
      <c r="A49" s="300"/>
      <c r="B49" s="153" t="s">
        <v>363</v>
      </c>
      <c r="C49" s="83" t="s">
        <v>125</v>
      </c>
      <c r="D49" s="83" t="s">
        <v>318</v>
      </c>
      <c r="E49" s="84" t="s">
        <v>362</v>
      </c>
      <c r="F49" s="83"/>
      <c r="G49" s="82">
        <v>40</v>
      </c>
      <c r="H49" s="6"/>
    </row>
    <row r="50" spans="1:8" ht="165.75" customHeight="1" thickBot="1" x14ac:dyDescent="0.3">
      <c r="A50" s="300"/>
      <c r="B50" s="153" t="s">
        <v>361</v>
      </c>
      <c r="C50" s="83" t="s">
        <v>125</v>
      </c>
      <c r="D50" s="83" t="s">
        <v>318</v>
      </c>
      <c r="E50" s="84" t="s">
        <v>360</v>
      </c>
      <c r="F50" s="83"/>
      <c r="G50" s="82">
        <v>40</v>
      </c>
      <c r="H50" s="6"/>
    </row>
    <row r="51" spans="1:8" ht="154.5" customHeight="1" thickBot="1" x14ac:dyDescent="0.3">
      <c r="A51" s="300"/>
      <c r="B51" s="153" t="s">
        <v>359</v>
      </c>
      <c r="C51" s="83" t="s">
        <v>125</v>
      </c>
      <c r="D51" s="83" t="s">
        <v>318</v>
      </c>
      <c r="E51" s="84" t="s">
        <v>358</v>
      </c>
      <c r="F51" s="83"/>
      <c r="G51" s="82">
        <v>40</v>
      </c>
      <c r="H51" s="6"/>
    </row>
    <row r="52" spans="1:8" ht="75" customHeight="1" thickBot="1" x14ac:dyDescent="0.3">
      <c r="A52" s="300"/>
      <c r="B52" s="86" t="s">
        <v>126</v>
      </c>
      <c r="C52" s="83" t="s">
        <v>125</v>
      </c>
      <c r="D52" s="83" t="s">
        <v>318</v>
      </c>
      <c r="E52" s="84" t="s">
        <v>358</v>
      </c>
      <c r="F52" s="83" t="s">
        <v>123</v>
      </c>
      <c r="G52" s="82">
        <v>40</v>
      </c>
      <c r="H52" s="6"/>
    </row>
    <row r="53" spans="1:8" ht="147" customHeight="1" thickBot="1" x14ac:dyDescent="0.3">
      <c r="A53" s="300"/>
      <c r="B53" s="153" t="s">
        <v>357</v>
      </c>
      <c r="C53" s="83" t="s">
        <v>125</v>
      </c>
      <c r="D53" s="83" t="s">
        <v>318</v>
      </c>
      <c r="E53" s="84" t="s">
        <v>356</v>
      </c>
      <c r="F53" s="83"/>
      <c r="G53" s="82">
        <v>750</v>
      </c>
      <c r="H53" s="6"/>
    </row>
    <row r="54" spans="1:8" ht="133.5" customHeight="1" thickBot="1" x14ac:dyDescent="0.3">
      <c r="A54" s="300"/>
      <c r="B54" s="153" t="s">
        <v>355</v>
      </c>
      <c r="C54" s="83" t="s">
        <v>125</v>
      </c>
      <c r="D54" s="83" t="s">
        <v>318</v>
      </c>
      <c r="E54" s="84" t="s">
        <v>354</v>
      </c>
      <c r="F54" s="83"/>
      <c r="G54" s="82">
        <v>750</v>
      </c>
      <c r="H54" s="6"/>
    </row>
    <row r="55" spans="1:8" ht="145.5" customHeight="1" thickBot="1" x14ac:dyDescent="0.3">
      <c r="A55" s="300"/>
      <c r="B55" s="153" t="s">
        <v>353</v>
      </c>
      <c r="C55" s="83" t="s">
        <v>125</v>
      </c>
      <c r="D55" s="83" t="s">
        <v>318</v>
      </c>
      <c r="E55" s="84" t="s">
        <v>352</v>
      </c>
      <c r="F55" s="83"/>
      <c r="G55" s="82">
        <v>750</v>
      </c>
      <c r="H55" s="6"/>
    </row>
    <row r="56" spans="1:8" ht="66.75" customHeight="1" thickBot="1" x14ac:dyDescent="0.3">
      <c r="A56" s="300"/>
      <c r="B56" s="86" t="s">
        <v>126</v>
      </c>
      <c r="C56" s="83" t="s">
        <v>125</v>
      </c>
      <c r="D56" s="83" t="s">
        <v>318</v>
      </c>
      <c r="E56" s="84" t="s">
        <v>352</v>
      </c>
      <c r="F56" s="83" t="s">
        <v>123</v>
      </c>
      <c r="G56" s="82">
        <v>750</v>
      </c>
      <c r="H56" s="6"/>
    </row>
    <row r="57" spans="1:8" ht="90" customHeight="1" thickBot="1" x14ac:dyDescent="0.3">
      <c r="A57" s="300"/>
      <c r="B57" s="86" t="s">
        <v>351</v>
      </c>
      <c r="C57" s="83" t="s">
        <v>125</v>
      </c>
      <c r="D57" s="83">
        <v>13</v>
      </c>
      <c r="E57" s="84" t="s">
        <v>350</v>
      </c>
      <c r="F57" s="83"/>
      <c r="G57" s="82">
        <f>G61+G65</f>
        <v>75</v>
      </c>
      <c r="H57" s="6"/>
    </row>
    <row r="58" spans="1:8" ht="145.5" customHeight="1" thickBot="1" x14ac:dyDescent="0.3">
      <c r="A58" s="300"/>
      <c r="B58" s="86" t="s">
        <v>349</v>
      </c>
      <c r="C58" s="83" t="s">
        <v>125</v>
      </c>
      <c r="D58" s="83">
        <v>13</v>
      </c>
      <c r="E58" s="84" t="s">
        <v>348</v>
      </c>
      <c r="F58" s="83"/>
      <c r="G58" s="82">
        <v>60</v>
      </c>
      <c r="H58" s="6"/>
    </row>
    <row r="59" spans="1:8" ht="171.75" customHeight="1" thickBot="1" x14ac:dyDescent="0.3">
      <c r="A59" s="300"/>
      <c r="B59" s="86" t="s">
        <v>347</v>
      </c>
      <c r="C59" s="83" t="s">
        <v>125</v>
      </c>
      <c r="D59" s="83" t="s">
        <v>318</v>
      </c>
      <c r="E59" s="84" t="s">
        <v>346</v>
      </c>
      <c r="F59" s="83"/>
      <c r="G59" s="82">
        <v>60</v>
      </c>
      <c r="H59" s="6"/>
    </row>
    <row r="60" spans="1:8" ht="164.25" customHeight="1" thickBot="1" x14ac:dyDescent="0.3">
      <c r="A60" s="300"/>
      <c r="B60" s="86" t="s">
        <v>345</v>
      </c>
      <c r="C60" s="83" t="s">
        <v>125</v>
      </c>
      <c r="D60" s="83" t="s">
        <v>318</v>
      </c>
      <c r="E60" s="84" t="s">
        <v>344</v>
      </c>
      <c r="F60" s="83"/>
      <c r="G60" s="82">
        <v>60</v>
      </c>
      <c r="H60" s="6"/>
    </row>
    <row r="61" spans="1:8" ht="65.25" customHeight="1" thickBot="1" x14ac:dyDescent="0.3">
      <c r="A61" s="300"/>
      <c r="B61" s="86" t="s">
        <v>126</v>
      </c>
      <c r="C61" s="83" t="s">
        <v>125</v>
      </c>
      <c r="D61" s="83">
        <v>13</v>
      </c>
      <c r="E61" s="84" t="s">
        <v>344</v>
      </c>
      <c r="F61" s="83" t="s">
        <v>123</v>
      </c>
      <c r="G61" s="82">
        <v>60</v>
      </c>
      <c r="H61" s="6"/>
    </row>
    <row r="62" spans="1:8" ht="131.25" customHeight="1" thickBot="1" x14ac:dyDescent="0.3">
      <c r="A62" s="300"/>
      <c r="B62" s="153" t="s">
        <v>343</v>
      </c>
      <c r="C62" s="83" t="s">
        <v>125</v>
      </c>
      <c r="D62" s="83" t="s">
        <v>318</v>
      </c>
      <c r="E62" s="84" t="s">
        <v>342</v>
      </c>
      <c r="F62" s="83"/>
      <c r="G62" s="82">
        <v>15</v>
      </c>
      <c r="H62" s="6"/>
    </row>
    <row r="63" spans="1:8" ht="140.25" customHeight="1" thickBot="1" x14ac:dyDescent="0.3">
      <c r="A63" s="300"/>
      <c r="B63" s="153" t="s">
        <v>341</v>
      </c>
      <c r="C63" s="83" t="s">
        <v>125</v>
      </c>
      <c r="D63" s="83" t="s">
        <v>318</v>
      </c>
      <c r="E63" s="84" t="s">
        <v>340</v>
      </c>
      <c r="F63" s="83"/>
      <c r="G63" s="82">
        <v>15</v>
      </c>
      <c r="H63" s="6"/>
    </row>
    <row r="64" spans="1:8" ht="147.75" customHeight="1" thickBot="1" x14ac:dyDescent="0.3">
      <c r="A64" s="300"/>
      <c r="B64" s="153" t="s">
        <v>339</v>
      </c>
      <c r="C64" s="83" t="s">
        <v>125</v>
      </c>
      <c r="D64" s="83" t="s">
        <v>318</v>
      </c>
      <c r="E64" s="84" t="s">
        <v>338</v>
      </c>
      <c r="F64" s="83"/>
      <c r="G64" s="82">
        <v>15</v>
      </c>
      <c r="H64" s="6"/>
    </row>
    <row r="65" spans="1:8" ht="66.75" customHeight="1" thickBot="1" x14ac:dyDescent="0.3">
      <c r="A65" s="300"/>
      <c r="B65" s="86" t="s">
        <v>126</v>
      </c>
      <c r="C65" s="83" t="s">
        <v>125</v>
      </c>
      <c r="D65" s="83" t="s">
        <v>318</v>
      </c>
      <c r="E65" s="84" t="s">
        <v>338</v>
      </c>
      <c r="F65" s="83" t="s">
        <v>123</v>
      </c>
      <c r="G65" s="82">
        <v>15</v>
      </c>
      <c r="H65" s="6"/>
    </row>
    <row r="66" spans="1:8" ht="75.75" customHeight="1" thickBot="1" x14ac:dyDescent="0.3">
      <c r="A66" s="300"/>
      <c r="B66" s="86" t="s">
        <v>337</v>
      </c>
      <c r="C66" s="83" t="s">
        <v>125</v>
      </c>
      <c r="D66" s="83">
        <v>13</v>
      </c>
      <c r="E66" s="84" t="s">
        <v>336</v>
      </c>
      <c r="F66" s="83"/>
      <c r="G66" s="82">
        <v>30</v>
      </c>
      <c r="H66" s="6"/>
    </row>
    <row r="67" spans="1:8" ht="126.75" customHeight="1" thickBot="1" x14ac:dyDescent="0.3">
      <c r="A67" s="300"/>
      <c r="B67" s="86" t="s">
        <v>335</v>
      </c>
      <c r="C67" s="83" t="s">
        <v>125</v>
      </c>
      <c r="D67" s="83" t="s">
        <v>318</v>
      </c>
      <c r="E67" s="84" t="s">
        <v>334</v>
      </c>
      <c r="F67" s="83"/>
      <c r="G67" s="82">
        <v>30</v>
      </c>
      <c r="H67" s="6"/>
    </row>
    <row r="68" spans="1:8" ht="136.5" customHeight="1" thickBot="1" x14ac:dyDescent="0.3">
      <c r="A68" s="300"/>
      <c r="B68" s="86" t="s">
        <v>333</v>
      </c>
      <c r="C68" s="83" t="s">
        <v>125</v>
      </c>
      <c r="D68" s="83" t="s">
        <v>318</v>
      </c>
      <c r="E68" s="84" t="s">
        <v>332</v>
      </c>
      <c r="F68" s="83"/>
      <c r="G68" s="82">
        <v>30</v>
      </c>
      <c r="H68" s="6"/>
    </row>
    <row r="69" spans="1:8" ht="145.5" customHeight="1" thickBot="1" x14ac:dyDescent="0.3">
      <c r="A69" s="300"/>
      <c r="B69" s="86" t="s">
        <v>331</v>
      </c>
      <c r="C69" s="83" t="s">
        <v>125</v>
      </c>
      <c r="D69" s="83" t="s">
        <v>318</v>
      </c>
      <c r="E69" s="84" t="s">
        <v>330</v>
      </c>
      <c r="F69" s="83"/>
      <c r="G69" s="82">
        <v>30</v>
      </c>
      <c r="H69" s="6"/>
    </row>
    <row r="70" spans="1:8" ht="68.25" customHeight="1" thickBot="1" x14ac:dyDescent="0.3">
      <c r="A70" s="300"/>
      <c r="B70" s="86" t="s">
        <v>126</v>
      </c>
      <c r="C70" s="83" t="s">
        <v>125</v>
      </c>
      <c r="D70" s="83" t="s">
        <v>318</v>
      </c>
      <c r="E70" s="84" t="s">
        <v>330</v>
      </c>
      <c r="F70" s="83" t="s">
        <v>123</v>
      </c>
      <c r="G70" s="82">
        <v>30</v>
      </c>
      <c r="H70" s="6"/>
    </row>
    <row r="71" spans="1:8" ht="79.5" customHeight="1" thickBot="1" x14ac:dyDescent="0.3">
      <c r="A71" s="300"/>
      <c r="B71" s="86" t="s">
        <v>329</v>
      </c>
      <c r="C71" s="83" t="s">
        <v>125</v>
      </c>
      <c r="D71" s="83">
        <v>13</v>
      </c>
      <c r="E71" s="84" t="s">
        <v>328</v>
      </c>
      <c r="F71" s="83"/>
      <c r="G71" s="82">
        <f>G75+G79</f>
        <v>1012</v>
      </c>
      <c r="H71" s="6"/>
    </row>
    <row r="72" spans="1:8" ht="169.5" customHeight="1" thickBot="1" x14ac:dyDescent="0.3">
      <c r="A72" s="300"/>
      <c r="B72" s="86" t="s">
        <v>327</v>
      </c>
      <c r="C72" s="83" t="s">
        <v>125</v>
      </c>
      <c r="D72" s="83">
        <v>13</v>
      </c>
      <c r="E72" s="84" t="s">
        <v>326</v>
      </c>
      <c r="F72" s="83"/>
      <c r="G72" s="82">
        <v>500</v>
      </c>
      <c r="H72" s="6"/>
    </row>
    <row r="73" spans="1:8" ht="174" customHeight="1" thickBot="1" x14ac:dyDescent="0.3">
      <c r="A73" s="300"/>
      <c r="B73" s="86" t="s">
        <v>325</v>
      </c>
      <c r="C73" s="83" t="s">
        <v>125</v>
      </c>
      <c r="D73" s="83" t="s">
        <v>318</v>
      </c>
      <c r="E73" s="84" t="s">
        <v>324</v>
      </c>
      <c r="F73" s="83"/>
      <c r="G73" s="82">
        <v>500</v>
      </c>
      <c r="H73" s="6"/>
    </row>
    <row r="74" spans="1:8" ht="183" customHeight="1" thickBot="1" x14ac:dyDescent="0.3">
      <c r="A74" s="300"/>
      <c r="B74" s="86" t="s">
        <v>323</v>
      </c>
      <c r="C74" s="83" t="s">
        <v>125</v>
      </c>
      <c r="D74" s="83" t="s">
        <v>318</v>
      </c>
      <c r="E74" s="84" t="s">
        <v>322</v>
      </c>
      <c r="F74" s="83"/>
      <c r="G74" s="82">
        <v>500</v>
      </c>
      <c r="H74" s="6"/>
    </row>
    <row r="75" spans="1:8" ht="72.75" customHeight="1" thickBot="1" x14ac:dyDescent="0.3">
      <c r="A75" s="300"/>
      <c r="B75" s="86" t="s">
        <v>126</v>
      </c>
      <c r="C75" s="83" t="s">
        <v>125</v>
      </c>
      <c r="D75" s="83">
        <v>13</v>
      </c>
      <c r="E75" s="84" t="s">
        <v>322</v>
      </c>
      <c r="F75" s="83" t="s">
        <v>123</v>
      </c>
      <c r="G75" s="82">
        <v>500</v>
      </c>
      <c r="H75" s="6"/>
    </row>
    <row r="76" spans="1:8" ht="159.75" customHeight="1" thickBot="1" x14ac:dyDescent="0.3">
      <c r="A76" s="300"/>
      <c r="B76" s="86" t="s">
        <v>321</v>
      </c>
      <c r="C76" s="83" t="s">
        <v>125</v>
      </c>
      <c r="D76" s="83">
        <v>13</v>
      </c>
      <c r="E76" s="84" t="s">
        <v>320</v>
      </c>
      <c r="F76" s="83"/>
      <c r="G76" s="82">
        <v>512</v>
      </c>
      <c r="H76" s="6"/>
    </row>
    <row r="77" spans="1:8" ht="177.75" customHeight="1" thickBot="1" x14ac:dyDescent="0.3">
      <c r="A77" s="300"/>
      <c r="B77" s="86" t="s">
        <v>319</v>
      </c>
      <c r="C77" s="83" t="s">
        <v>125</v>
      </c>
      <c r="D77" s="83" t="s">
        <v>318</v>
      </c>
      <c r="E77" s="84" t="s">
        <v>317</v>
      </c>
      <c r="F77" s="83"/>
      <c r="G77" s="82">
        <v>512</v>
      </c>
      <c r="H77" s="6"/>
    </row>
    <row r="78" spans="1:8" ht="171.75" customHeight="1" thickBot="1" x14ac:dyDescent="0.3">
      <c r="A78" s="300"/>
      <c r="B78" s="86" t="s">
        <v>316</v>
      </c>
      <c r="C78" s="83" t="s">
        <v>125</v>
      </c>
      <c r="D78" s="83">
        <v>13</v>
      </c>
      <c r="E78" s="84" t="s">
        <v>315</v>
      </c>
      <c r="F78" s="83"/>
      <c r="G78" s="82">
        <v>512</v>
      </c>
      <c r="H78" s="6"/>
    </row>
    <row r="79" spans="1:8" ht="68.25" customHeight="1" thickBot="1" x14ac:dyDescent="0.3">
      <c r="A79" s="300"/>
      <c r="B79" s="109" t="s">
        <v>126</v>
      </c>
      <c r="C79" s="83" t="s">
        <v>125</v>
      </c>
      <c r="D79" s="83">
        <v>13</v>
      </c>
      <c r="E79" s="84" t="s">
        <v>315</v>
      </c>
      <c r="F79" s="83" t="s">
        <v>123</v>
      </c>
      <c r="G79" s="82">
        <v>512</v>
      </c>
      <c r="H79" s="6"/>
    </row>
    <row r="80" spans="1:8" ht="68.25" customHeight="1" thickBot="1" x14ac:dyDescent="0.3">
      <c r="A80" s="180"/>
      <c r="B80" s="35" t="s">
        <v>314</v>
      </c>
      <c r="C80" s="83" t="s">
        <v>125</v>
      </c>
      <c r="D80" s="83" t="s">
        <v>318</v>
      </c>
      <c r="E80" s="84" t="s">
        <v>393</v>
      </c>
      <c r="F80" s="83"/>
      <c r="G80" s="82">
        <v>883.4</v>
      </c>
      <c r="H80" s="6"/>
    </row>
    <row r="81" spans="1:8" ht="73.5" customHeight="1" thickBot="1" x14ac:dyDescent="0.3">
      <c r="A81" s="180"/>
      <c r="B81" s="5" t="s">
        <v>466</v>
      </c>
      <c r="C81" s="83" t="s">
        <v>125</v>
      </c>
      <c r="D81" s="83" t="s">
        <v>318</v>
      </c>
      <c r="E81" s="84" t="s">
        <v>467</v>
      </c>
      <c r="F81" s="83"/>
      <c r="G81" s="82">
        <v>883.4</v>
      </c>
      <c r="H81" s="6"/>
    </row>
    <row r="82" spans="1:8" ht="57.75" customHeight="1" thickBot="1" x14ac:dyDescent="0.3">
      <c r="A82" s="300"/>
      <c r="B82" s="292" t="s">
        <v>365</v>
      </c>
      <c r="C82" s="83" t="s">
        <v>125</v>
      </c>
      <c r="D82" s="83" t="s">
        <v>318</v>
      </c>
      <c r="E82" s="84" t="s">
        <v>467</v>
      </c>
      <c r="F82" s="83" t="s">
        <v>441</v>
      </c>
      <c r="G82" s="82">
        <v>883.4</v>
      </c>
      <c r="H82" s="6"/>
    </row>
    <row r="83" spans="1:8" ht="52.5" customHeight="1" thickBot="1" x14ac:dyDescent="0.3">
      <c r="A83" s="156" t="s">
        <v>33</v>
      </c>
      <c r="B83" s="145" t="s">
        <v>34</v>
      </c>
      <c r="C83" s="144" t="s">
        <v>220</v>
      </c>
      <c r="D83" s="144"/>
      <c r="E83" s="144"/>
      <c r="F83" s="144"/>
      <c r="G83" s="143">
        <v>221.7</v>
      </c>
      <c r="H83" s="6"/>
    </row>
    <row r="84" spans="1:8" ht="61.5" customHeight="1" thickBot="1" x14ac:dyDescent="0.3">
      <c r="A84" s="157"/>
      <c r="B84" s="165" t="s">
        <v>35</v>
      </c>
      <c r="C84" s="164" t="s">
        <v>220</v>
      </c>
      <c r="D84" s="164" t="s">
        <v>136</v>
      </c>
      <c r="E84" s="166"/>
      <c r="F84" s="166"/>
      <c r="G84" s="121">
        <v>221.7</v>
      </c>
      <c r="H84" s="6"/>
    </row>
    <row r="85" spans="1:8" ht="78" customHeight="1" thickBot="1" x14ac:dyDescent="0.3">
      <c r="A85" s="157"/>
      <c r="B85" s="165" t="s">
        <v>314</v>
      </c>
      <c r="C85" s="164" t="s">
        <v>220</v>
      </c>
      <c r="D85" s="164" t="s">
        <v>136</v>
      </c>
      <c r="E85" s="164" t="s">
        <v>312</v>
      </c>
      <c r="F85" s="164"/>
      <c r="G85" s="121">
        <v>221.7</v>
      </c>
      <c r="H85" s="6"/>
    </row>
    <row r="86" spans="1:8" ht="73.5" customHeight="1" thickBot="1" x14ac:dyDescent="0.3">
      <c r="A86" s="157"/>
      <c r="B86" s="165" t="s">
        <v>313</v>
      </c>
      <c r="C86" s="164" t="s">
        <v>220</v>
      </c>
      <c r="D86" s="164" t="s">
        <v>136</v>
      </c>
      <c r="E86" s="164" t="s">
        <v>312</v>
      </c>
      <c r="F86" s="164"/>
      <c r="G86" s="121">
        <v>221.7</v>
      </c>
      <c r="H86" s="6"/>
    </row>
    <row r="87" spans="1:8" ht="66" customHeight="1" thickBot="1" x14ac:dyDescent="0.3">
      <c r="A87" s="157"/>
      <c r="B87" s="165" t="s">
        <v>311</v>
      </c>
      <c r="C87" s="164" t="s">
        <v>220</v>
      </c>
      <c r="D87" s="164" t="s">
        <v>136</v>
      </c>
      <c r="E87" s="164" t="s">
        <v>310</v>
      </c>
      <c r="F87" s="164"/>
      <c r="G87" s="121">
        <v>221.7</v>
      </c>
      <c r="H87" s="6"/>
    </row>
    <row r="88" spans="1:8" ht="123" customHeight="1" thickBot="1" x14ac:dyDescent="0.3">
      <c r="A88" s="157"/>
      <c r="B88" s="165" t="s">
        <v>166</v>
      </c>
      <c r="C88" s="164" t="s">
        <v>220</v>
      </c>
      <c r="D88" s="164" t="s">
        <v>136</v>
      </c>
      <c r="E88" s="164" t="s">
        <v>310</v>
      </c>
      <c r="F88" s="164" t="s">
        <v>163</v>
      </c>
      <c r="G88" s="121">
        <v>221.7</v>
      </c>
      <c r="H88" s="6"/>
    </row>
    <row r="89" spans="1:8" ht="58.5" customHeight="1" thickBot="1" x14ac:dyDescent="0.3">
      <c r="A89" s="300" t="s">
        <v>36</v>
      </c>
      <c r="B89" s="159" t="s">
        <v>37</v>
      </c>
      <c r="C89" s="112" t="s">
        <v>136</v>
      </c>
      <c r="D89" s="112"/>
      <c r="E89" s="113"/>
      <c r="F89" s="112"/>
      <c r="G89" s="111">
        <f>G91+G114+G117</f>
        <v>1636.7999999999997</v>
      </c>
      <c r="H89" s="6"/>
    </row>
    <row r="90" spans="1:8" ht="80.25" customHeight="1" thickBot="1" x14ac:dyDescent="0.3">
      <c r="A90" s="156"/>
      <c r="B90" s="145" t="s">
        <v>309</v>
      </c>
      <c r="C90" s="144" t="s">
        <v>136</v>
      </c>
      <c r="D90" s="144" t="s">
        <v>232</v>
      </c>
      <c r="E90" s="144"/>
      <c r="F90" s="144"/>
      <c r="G90" s="143">
        <f>G91</f>
        <v>1521.7999999999997</v>
      </c>
      <c r="H90" s="6"/>
    </row>
    <row r="91" spans="1:8" ht="111" customHeight="1" thickBot="1" x14ac:dyDescent="0.3">
      <c r="A91" s="300"/>
      <c r="B91" s="159" t="s">
        <v>308</v>
      </c>
      <c r="C91" s="112" t="s">
        <v>136</v>
      </c>
      <c r="D91" s="112" t="s">
        <v>232</v>
      </c>
      <c r="E91" s="113" t="s">
        <v>307</v>
      </c>
      <c r="F91" s="112"/>
      <c r="G91" s="111">
        <f>G92++G97++G102+G104+G108+G110</f>
        <v>1521.7999999999997</v>
      </c>
      <c r="H91" s="6"/>
    </row>
    <row r="92" spans="1:8" ht="201" customHeight="1" thickBot="1" x14ac:dyDescent="0.3">
      <c r="A92" s="157"/>
      <c r="B92" s="86" t="s">
        <v>306</v>
      </c>
      <c r="C92" s="83" t="s">
        <v>136</v>
      </c>
      <c r="D92" s="83" t="s">
        <v>232</v>
      </c>
      <c r="E92" s="84" t="s">
        <v>305</v>
      </c>
      <c r="F92" s="83"/>
      <c r="G92" s="116">
        <v>76.2</v>
      </c>
      <c r="H92" s="6"/>
    </row>
    <row r="93" spans="1:8" ht="224.25" customHeight="1" thickBot="1" x14ac:dyDescent="0.3">
      <c r="A93" s="300"/>
      <c r="B93" s="86" t="s">
        <v>304</v>
      </c>
      <c r="C93" s="83" t="s">
        <v>303</v>
      </c>
      <c r="D93" s="83" t="s">
        <v>232</v>
      </c>
      <c r="E93" s="84" t="s">
        <v>302</v>
      </c>
      <c r="F93" s="83"/>
      <c r="G93" s="116">
        <v>76.2</v>
      </c>
      <c r="H93" s="6"/>
    </row>
    <row r="94" spans="1:8" ht="213.75" customHeight="1" thickBot="1" x14ac:dyDescent="0.3">
      <c r="A94" s="300"/>
      <c r="B94" s="86" t="s">
        <v>301</v>
      </c>
      <c r="C94" s="83" t="s">
        <v>136</v>
      </c>
      <c r="D94" s="83" t="s">
        <v>232</v>
      </c>
      <c r="E94" s="96" t="s">
        <v>300</v>
      </c>
      <c r="F94" s="117"/>
      <c r="G94" s="116">
        <v>76.2</v>
      </c>
      <c r="H94" s="6"/>
    </row>
    <row r="95" spans="1:8" ht="41.25" customHeight="1" thickBot="1" x14ac:dyDescent="0.3">
      <c r="A95" s="300"/>
      <c r="B95" s="86" t="s">
        <v>285</v>
      </c>
      <c r="C95" s="83" t="s">
        <v>293</v>
      </c>
      <c r="D95" s="83" t="s">
        <v>232</v>
      </c>
      <c r="E95" s="96" t="s">
        <v>300</v>
      </c>
      <c r="F95" s="83" t="s">
        <v>283</v>
      </c>
      <c r="G95" s="116">
        <v>76.2</v>
      </c>
      <c r="H95" s="6"/>
    </row>
    <row r="96" spans="1:8" ht="183" customHeight="1" thickBot="1" x14ac:dyDescent="0.3">
      <c r="A96" s="300"/>
      <c r="B96" s="86" t="s">
        <v>299</v>
      </c>
      <c r="C96" s="83" t="s">
        <v>294</v>
      </c>
      <c r="D96" s="83" t="s">
        <v>232</v>
      </c>
      <c r="E96" s="84" t="s">
        <v>298</v>
      </c>
      <c r="F96" s="83"/>
      <c r="G96" s="82">
        <v>155.80000000000001</v>
      </c>
      <c r="H96" s="6"/>
    </row>
    <row r="97" spans="1:8" ht="186.75" customHeight="1" thickBot="1" x14ac:dyDescent="0.3">
      <c r="A97" s="300"/>
      <c r="B97" s="86" t="s">
        <v>297</v>
      </c>
      <c r="C97" s="83" t="s">
        <v>136</v>
      </c>
      <c r="D97" s="83" t="s">
        <v>232</v>
      </c>
      <c r="E97" s="84" t="s">
        <v>296</v>
      </c>
      <c r="F97" s="83"/>
      <c r="G97" s="82">
        <v>155.80000000000001</v>
      </c>
      <c r="H97" s="6"/>
    </row>
    <row r="98" spans="1:8" ht="191.25" customHeight="1" thickBot="1" x14ac:dyDescent="0.3">
      <c r="A98" s="300"/>
      <c r="B98" s="86" t="s">
        <v>295</v>
      </c>
      <c r="C98" s="83" t="s">
        <v>294</v>
      </c>
      <c r="D98" s="83" t="s">
        <v>232</v>
      </c>
      <c r="E98" s="96" t="s">
        <v>292</v>
      </c>
      <c r="F98" s="83"/>
      <c r="G98" s="82">
        <v>155.80000000000001</v>
      </c>
      <c r="H98" s="6"/>
    </row>
    <row r="99" spans="1:8" ht="47.25" customHeight="1" thickBot="1" x14ac:dyDescent="0.3">
      <c r="A99" s="157"/>
      <c r="B99" s="86" t="s">
        <v>285</v>
      </c>
      <c r="C99" s="83" t="s">
        <v>293</v>
      </c>
      <c r="D99" s="83" t="s">
        <v>232</v>
      </c>
      <c r="E99" s="96" t="s">
        <v>292</v>
      </c>
      <c r="F99" s="83" t="s">
        <v>283</v>
      </c>
      <c r="G99" s="82">
        <v>155.80000000000001</v>
      </c>
      <c r="H99" s="6"/>
    </row>
    <row r="100" spans="1:8" ht="174.75" customHeight="1" thickBot="1" x14ac:dyDescent="0.3">
      <c r="A100" s="300"/>
      <c r="B100" s="86" t="s">
        <v>291</v>
      </c>
      <c r="C100" s="83" t="s">
        <v>136</v>
      </c>
      <c r="D100" s="83" t="s">
        <v>232</v>
      </c>
      <c r="E100" s="84" t="s">
        <v>290</v>
      </c>
      <c r="F100" s="83"/>
      <c r="G100" s="82">
        <v>187.8</v>
      </c>
      <c r="H100" s="6"/>
    </row>
    <row r="101" spans="1:8" ht="201.75" customHeight="1" thickBot="1" x14ac:dyDescent="0.3">
      <c r="A101" s="300"/>
      <c r="B101" s="86" t="s">
        <v>289</v>
      </c>
      <c r="C101" s="83" t="s">
        <v>136</v>
      </c>
      <c r="D101" s="83" t="s">
        <v>232</v>
      </c>
      <c r="E101" s="84" t="s">
        <v>288</v>
      </c>
      <c r="F101" s="83"/>
      <c r="G101" s="82">
        <v>187.8</v>
      </c>
      <c r="H101" s="6"/>
    </row>
    <row r="102" spans="1:8" ht="216.75" customHeight="1" thickBot="1" x14ac:dyDescent="0.3">
      <c r="A102" s="300"/>
      <c r="B102" s="86" t="s">
        <v>287</v>
      </c>
      <c r="C102" s="83" t="s">
        <v>136</v>
      </c>
      <c r="D102" s="83" t="s">
        <v>232</v>
      </c>
      <c r="E102" s="96" t="s">
        <v>286</v>
      </c>
      <c r="F102" s="83"/>
      <c r="G102" s="82">
        <v>187.8</v>
      </c>
      <c r="H102" s="6"/>
    </row>
    <row r="103" spans="1:8" ht="45.75" customHeight="1" thickBot="1" x14ac:dyDescent="0.3">
      <c r="A103" s="300"/>
      <c r="B103" s="86" t="s">
        <v>285</v>
      </c>
      <c r="C103" s="83" t="s">
        <v>136</v>
      </c>
      <c r="D103" s="83" t="s">
        <v>232</v>
      </c>
      <c r="E103" s="96" t="s">
        <v>284</v>
      </c>
      <c r="F103" s="83" t="s">
        <v>283</v>
      </c>
      <c r="G103" s="82">
        <v>187.8</v>
      </c>
      <c r="H103" s="6"/>
    </row>
    <row r="104" spans="1:8" ht="161.25" customHeight="1" thickBot="1" x14ac:dyDescent="0.3">
      <c r="A104" s="300"/>
      <c r="B104" s="86" t="s">
        <v>282</v>
      </c>
      <c r="C104" s="83" t="s">
        <v>136</v>
      </c>
      <c r="D104" s="83" t="s">
        <v>232</v>
      </c>
      <c r="E104" s="84" t="s">
        <v>281</v>
      </c>
      <c r="F104" s="83"/>
      <c r="G104" s="82">
        <v>170</v>
      </c>
      <c r="H104" s="6"/>
    </row>
    <row r="105" spans="1:8" ht="165" customHeight="1" thickBot="1" x14ac:dyDescent="0.3">
      <c r="A105" s="300"/>
      <c r="B105" s="86" t="s">
        <v>280</v>
      </c>
      <c r="C105" s="83" t="s">
        <v>136</v>
      </c>
      <c r="D105" s="83" t="s">
        <v>232</v>
      </c>
      <c r="E105" s="84" t="s">
        <v>279</v>
      </c>
      <c r="F105" s="83"/>
      <c r="G105" s="82">
        <v>170</v>
      </c>
      <c r="H105" s="6"/>
    </row>
    <row r="106" spans="1:8" ht="167.25" customHeight="1" thickBot="1" x14ac:dyDescent="0.3">
      <c r="A106" s="300"/>
      <c r="B106" s="86" t="s">
        <v>277</v>
      </c>
      <c r="C106" s="83" t="s">
        <v>136</v>
      </c>
      <c r="D106" s="83" t="s">
        <v>232</v>
      </c>
      <c r="E106" s="84" t="s">
        <v>278</v>
      </c>
      <c r="F106" s="83"/>
      <c r="G106" s="82">
        <v>170</v>
      </c>
      <c r="H106" s="6"/>
    </row>
    <row r="107" spans="1:8" ht="76.5" customHeight="1" thickBot="1" x14ac:dyDescent="0.3">
      <c r="A107" s="300"/>
      <c r="B107" s="86" t="s">
        <v>126</v>
      </c>
      <c r="C107" s="83" t="s">
        <v>136</v>
      </c>
      <c r="D107" s="83" t="s">
        <v>232</v>
      </c>
      <c r="E107" s="84" t="s">
        <v>278</v>
      </c>
      <c r="F107" s="83" t="s">
        <v>123</v>
      </c>
      <c r="G107" s="82">
        <v>170</v>
      </c>
      <c r="H107" s="6"/>
    </row>
    <row r="108" spans="1:8" ht="76.5" customHeight="1" thickBot="1" x14ac:dyDescent="0.3">
      <c r="A108" s="349"/>
      <c r="B108" s="86" t="s">
        <v>277</v>
      </c>
      <c r="C108" s="83" t="s">
        <v>136</v>
      </c>
      <c r="D108" s="83" t="s">
        <v>232</v>
      </c>
      <c r="E108" s="84" t="s">
        <v>501</v>
      </c>
      <c r="F108" s="83"/>
      <c r="G108" s="82">
        <v>506.9</v>
      </c>
      <c r="H108" s="6"/>
    </row>
    <row r="109" spans="1:8" ht="76.5" customHeight="1" thickBot="1" x14ac:dyDescent="0.3">
      <c r="A109" s="349"/>
      <c r="B109" s="86" t="s">
        <v>126</v>
      </c>
      <c r="C109" s="83" t="s">
        <v>136</v>
      </c>
      <c r="D109" s="83" t="s">
        <v>232</v>
      </c>
      <c r="E109" s="84" t="s">
        <v>501</v>
      </c>
      <c r="F109" s="83" t="s">
        <v>123</v>
      </c>
      <c r="G109" s="82">
        <v>506.9</v>
      </c>
      <c r="H109" s="6"/>
    </row>
    <row r="110" spans="1:8" ht="66" customHeight="1" thickBot="1" x14ac:dyDescent="0.3">
      <c r="A110" s="377"/>
      <c r="B110" s="86" t="s">
        <v>599</v>
      </c>
      <c r="C110" s="83" t="s">
        <v>136</v>
      </c>
      <c r="D110" s="83" t="s">
        <v>232</v>
      </c>
      <c r="E110" s="84" t="s">
        <v>600</v>
      </c>
      <c r="F110" s="83"/>
      <c r="G110" s="82">
        <v>425.1</v>
      </c>
      <c r="H110" s="6"/>
    </row>
    <row r="111" spans="1:8" ht="119.25" customHeight="1" thickBot="1" x14ac:dyDescent="0.3">
      <c r="A111" s="163"/>
      <c r="B111" s="165" t="s">
        <v>601</v>
      </c>
      <c r="C111" s="164" t="s">
        <v>136</v>
      </c>
      <c r="D111" s="164" t="s">
        <v>232</v>
      </c>
      <c r="E111" s="164" t="s">
        <v>602</v>
      </c>
      <c r="F111" s="164"/>
      <c r="G111" s="82">
        <v>425.1</v>
      </c>
      <c r="H111" s="6"/>
    </row>
    <row r="112" spans="1:8" ht="95.25" customHeight="1" thickBot="1" x14ac:dyDescent="0.3">
      <c r="A112" s="300"/>
      <c r="B112" s="165" t="s">
        <v>126</v>
      </c>
      <c r="C112" s="164" t="s">
        <v>136</v>
      </c>
      <c r="D112" s="164" t="s">
        <v>232</v>
      </c>
      <c r="E112" s="164" t="s">
        <v>602</v>
      </c>
      <c r="F112" s="164" t="s">
        <v>123</v>
      </c>
      <c r="G112" s="82">
        <v>425.1</v>
      </c>
      <c r="H112" s="6"/>
    </row>
    <row r="113" spans="1:8" ht="159" customHeight="1" thickBot="1" x14ac:dyDescent="0.3">
      <c r="A113" s="300"/>
      <c r="B113" s="86" t="s">
        <v>274</v>
      </c>
      <c r="C113" s="84" t="s">
        <v>136</v>
      </c>
      <c r="D113" s="83">
        <v>10</v>
      </c>
      <c r="E113" s="84" t="s">
        <v>273</v>
      </c>
      <c r="F113" s="83"/>
      <c r="G113" s="121">
        <v>70</v>
      </c>
      <c r="H113" s="6"/>
    </row>
    <row r="114" spans="1:8" ht="186" customHeight="1" thickBot="1" x14ac:dyDescent="0.3">
      <c r="A114" s="300"/>
      <c r="B114" s="86" t="s">
        <v>272</v>
      </c>
      <c r="C114" s="84" t="s">
        <v>136</v>
      </c>
      <c r="D114" s="83" t="s">
        <v>137</v>
      </c>
      <c r="E114" s="84" t="s">
        <v>271</v>
      </c>
      <c r="F114" s="83"/>
      <c r="G114" s="121">
        <v>70</v>
      </c>
      <c r="H114" s="6"/>
    </row>
    <row r="115" spans="1:8" ht="177" customHeight="1" thickBot="1" x14ac:dyDescent="0.3">
      <c r="A115" s="300"/>
      <c r="B115" s="86" t="s">
        <v>270</v>
      </c>
      <c r="C115" s="83" t="s">
        <v>136</v>
      </c>
      <c r="D115" s="83">
        <v>10</v>
      </c>
      <c r="E115" s="84" t="s">
        <v>269</v>
      </c>
      <c r="F115" s="83"/>
      <c r="G115" s="121">
        <v>70</v>
      </c>
      <c r="H115" s="6"/>
    </row>
    <row r="116" spans="1:8" ht="70.5" customHeight="1" thickBot="1" x14ac:dyDescent="0.3">
      <c r="A116" s="300"/>
      <c r="B116" s="86" t="s">
        <v>126</v>
      </c>
      <c r="C116" s="83" t="s">
        <v>136</v>
      </c>
      <c r="D116" s="83">
        <v>10</v>
      </c>
      <c r="E116" s="84" t="s">
        <v>269</v>
      </c>
      <c r="F116" s="83" t="s">
        <v>123</v>
      </c>
      <c r="G116" s="121">
        <v>70</v>
      </c>
      <c r="H116" s="6"/>
    </row>
    <row r="117" spans="1:8" ht="74.25" customHeight="1" thickBot="1" x14ac:dyDescent="0.3">
      <c r="A117" s="156"/>
      <c r="B117" s="145" t="s">
        <v>40</v>
      </c>
      <c r="C117" s="144" t="s">
        <v>136</v>
      </c>
      <c r="D117" s="144">
        <v>14</v>
      </c>
      <c r="E117" s="144"/>
      <c r="F117" s="144"/>
      <c r="G117" s="143">
        <f>G121+G125+G129</f>
        <v>45</v>
      </c>
      <c r="H117" s="6"/>
    </row>
    <row r="118" spans="1:8" ht="102" customHeight="1" thickBot="1" x14ac:dyDescent="0.3">
      <c r="A118" s="300"/>
      <c r="B118" s="86" t="s">
        <v>268</v>
      </c>
      <c r="C118" s="83" t="s">
        <v>136</v>
      </c>
      <c r="D118" s="83">
        <v>14</v>
      </c>
      <c r="E118" s="84" t="s">
        <v>267</v>
      </c>
      <c r="F118" s="83"/>
      <c r="G118" s="82">
        <v>10</v>
      </c>
      <c r="H118" s="6"/>
    </row>
    <row r="119" spans="1:8" ht="117" customHeight="1" thickBot="1" x14ac:dyDescent="0.3">
      <c r="A119" s="300"/>
      <c r="B119" s="86" t="s">
        <v>266</v>
      </c>
      <c r="C119" s="83" t="s">
        <v>136</v>
      </c>
      <c r="D119" s="83" t="s">
        <v>251</v>
      </c>
      <c r="E119" s="84" t="s">
        <v>265</v>
      </c>
      <c r="F119" s="83"/>
      <c r="G119" s="82">
        <v>10</v>
      </c>
      <c r="H119" s="6"/>
    </row>
    <row r="120" spans="1:8" ht="128.25" customHeight="1" thickBot="1" x14ac:dyDescent="0.3">
      <c r="A120" s="157"/>
      <c r="B120" s="86" t="s">
        <v>264</v>
      </c>
      <c r="C120" s="83" t="s">
        <v>136</v>
      </c>
      <c r="D120" s="83">
        <v>14</v>
      </c>
      <c r="E120" s="84" t="s">
        <v>263</v>
      </c>
      <c r="F120" s="83"/>
      <c r="G120" s="82">
        <v>10</v>
      </c>
      <c r="H120" s="6"/>
    </row>
    <row r="121" spans="1:8" s="161" customFormat="1" ht="71.25" customHeight="1" thickBot="1" x14ac:dyDescent="0.3">
      <c r="A121" s="163"/>
      <c r="B121" s="86" t="s">
        <v>126</v>
      </c>
      <c r="C121" s="83" t="s">
        <v>136</v>
      </c>
      <c r="D121" s="83">
        <v>14</v>
      </c>
      <c r="E121" s="84" t="s">
        <v>263</v>
      </c>
      <c r="F121" s="83" t="s">
        <v>123</v>
      </c>
      <c r="G121" s="82">
        <v>10</v>
      </c>
      <c r="H121" s="162"/>
    </row>
    <row r="122" spans="1:8" ht="169.5" customHeight="1" thickBot="1" x14ac:dyDescent="0.3">
      <c r="A122" s="300"/>
      <c r="B122" s="86" t="s">
        <v>262</v>
      </c>
      <c r="C122" s="83" t="s">
        <v>136</v>
      </c>
      <c r="D122" s="83">
        <v>14</v>
      </c>
      <c r="E122" s="84" t="s">
        <v>261</v>
      </c>
      <c r="F122" s="83"/>
      <c r="G122" s="82">
        <v>25</v>
      </c>
      <c r="H122" s="6"/>
    </row>
    <row r="123" spans="1:8" ht="179.25" customHeight="1" thickBot="1" x14ac:dyDescent="0.3">
      <c r="A123" s="300"/>
      <c r="B123" s="86" t="s">
        <v>260</v>
      </c>
      <c r="C123" s="83" t="s">
        <v>136</v>
      </c>
      <c r="D123" s="83" t="s">
        <v>251</v>
      </c>
      <c r="E123" s="84" t="s">
        <v>259</v>
      </c>
      <c r="F123" s="83"/>
      <c r="G123" s="82">
        <v>25</v>
      </c>
      <c r="H123" s="6"/>
    </row>
    <row r="124" spans="1:8" ht="178.5" customHeight="1" thickBot="1" x14ac:dyDescent="0.3">
      <c r="A124" s="300"/>
      <c r="B124" s="86" t="s">
        <v>258</v>
      </c>
      <c r="C124" s="83" t="s">
        <v>136</v>
      </c>
      <c r="D124" s="83">
        <v>14</v>
      </c>
      <c r="E124" s="84" t="s">
        <v>257</v>
      </c>
      <c r="F124" s="83"/>
      <c r="G124" s="82">
        <v>25</v>
      </c>
      <c r="H124" s="6"/>
    </row>
    <row r="125" spans="1:8" ht="71.25" customHeight="1" thickBot="1" x14ac:dyDescent="0.3">
      <c r="A125" s="300"/>
      <c r="B125" s="86" t="s">
        <v>126</v>
      </c>
      <c r="C125" s="83" t="s">
        <v>136</v>
      </c>
      <c r="D125" s="83">
        <v>14</v>
      </c>
      <c r="E125" s="84" t="s">
        <v>257</v>
      </c>
      <c r="F125" s="83" t="s">
        <v>123</v>
      </c>
      <c r="G125" s="82">
        <v>25</v>
      </c>
      <c r="H125" s="6"/>
    </row>
    <row r="126" spans="1:8" ht="99.75" customHeight="1" thickBot="1" x14ac:dyDescent="0.3">
      <c r="A126" s="157"/>
      <c r="B126" s="86" t="s">
        <v>256</v>
      </c>
      <c r="C126" s="83" t="s">
        <v>136</v>
      </c>
      <c r="D126" s="83">
        <v>14</v>
      </c>
      <c r="E126" s="84" t="s">
        <v>255</v>
      </c>
      <c r="F126" s="83"/>
      <c r="G126" s="82">
        <f>G129</f>
        <v>10</v>
      </c>
      <c r="H126" s="6"/>
    </row>
    <row r="127" spans="1:8" ht="108.75" customHeight="1" thickBot="1" x14ac:dyDescent="0.3">
      <c r="A127" s="300"/>
      <c r="B127" s="86" t="s">
        <v>254</v>
      </c>
      <c r="C127" s="83" t="s">
        <v>136</v>
      </c>
      <c r="D127" s="83">
        <v>14</v>
      </c>
      <c r="E127" s="84" t="s">
        <v>253</v>
      </c>
      <c r="F127" s="83"/>
      <c r="G127" s="82">
        <v>10</v>
      </c>
      <c r="H127" s="6"/>
    </row>
    <row r="128" spans="1:8" ht="105.75" customHeight="1" thickBot="1" x14ac:dyDescent="0.3">
      <c r="A128" s="300"/>
      <c r="B128" s="86" t="s">
        <v>252</v>
      </c>
      <c r="C128" s="83" t="s">
        <v>136</v>
      </c>
      <c r="D128" s="83" t="s">
        <v>251</v>
      </c>
      <c r="E128" s="84" t="s">
        <v>250</v>
      </c>
      <c r="F128" s="83"/>
      <c r="G128" s="82">
        <v>10</v>
      </c>
      <c r="H128" s="6"/>
    </row>
    <row r="129" spans="1:8" ht="80.25" customHeight="1" thickBot="1" x14ac:dyDescent="0.3">
      <c r="A129" s="300"/>
      <c r="B129" s="86" t="s">
        <v>126</v>
      </c>
      <c r="C129" s="83" t="s">
        <v>136</v>
      </c>
      <c r="D129" s="83">
        <v>14</v>
      </c>
      <c r="E129" s="84" t="s">
        <v>250</v>
      </c>
      <c r="F129" s="83" t="s">
        <v>123</v>
      </c>
      <c r="G129" s="82">
        <v>10</v>
      </c>
      <c r="H129" s="6"/>
    </row>
    <row r="130" spans="1:8" ht="47.25" customHeight="1" thickBot="1" x14ac:dyDescent="0.3">
      <c r="A130" s="300" t="s">
        <v>41</v>
      </c>
      <c r="B130" s="159" t="s">
        <v>42</v>
      </c>
      <c r="C130" s="112" t="s">
        <v>224</v>
      </c>
      <c r="D130" s="112"/>
      <c r="E130" s="113"/>
      <c r="F130" s="112"/>
      <c r="G130" s="111">
        <f>G131+G136+G146</f>
        <v>39773.800000000003</v>
      </c>
      <c r="H130" s="6"/>
    </row>
    <row r="131" spans="1:8" ht="50.25" customHeight="1" thickBot="1" x14ac:dyDescent="0.3">
      <c r="A131" s="156"/>
      <c r="B131" s="90" t="s">
        <v>43</v>
      </c>
      <c r="C131" s="89" t="s">
        <v>224</v>
      </c>
      <c r="D131" s="89" t="s">
        <v>195</v>
      </c>
      <c r="E131" s="89"/>
      <c r="F131" s="89"/>
      <c r="G131" s="88">
        <f>G135</f>
        <v>10</v>
      </c>
      <c r="H131" s="6"/>
    </row>
    <row r="132" spans="1:8" ht="101.25" customHeight="1" thickBot="1" x14ac:dyDescent="0.3">
      <c r="A132" s="300"/>
      <c r="B132" s="86" t="s">
        <v>249</v>
      </c>
      <c r="C132" s="83" t="s">
        <v>224</v>
      </c>
      <c r="D132" s="83" t="s">
        <v>195</v>
      </c>
      <c r="E132" s="84" t="s">
        <v>248</v>
      </c>
      <c r="F132" s="83"/>
      <c r="G132" s="82">
        <v>10</v>
      </c>
      <c r="H132" s="6"/>
    </row>
    <row r="133" spans="1:8" ht="108" customHeight="1" thickBot="1" x14ac:dyDescent="0.3">
      <c r="A133" s="300"/>
      <c r="B133" s="86" t="s">
        <v>247</v>
      </c>
      <c r="C133" s="83" t="s">
        <v>224</v>
      </c>
      <c r="D133" s="83" t="s">
        <v>195</v>
      </c>
      <c r="E133" s="84" t="s">
        <v>246</v>
      </c>
      <c r="F133" s="83"/>
      <c r="G133" s="82">
        <v>10</v>
      </c>
      <c r="H133" s="6"/>
    </row>
    <row r="134" spans="1:8" ht="102" customHeight="1" thickBot="1" x14ac:dyDescent="0.3">
      <c r="A134" s="300"/>
      <c r="B134" s="86" t="s">
        <v>245</v>
      </c>
      <c r="C134" s="83" t="s">
        <v>224</v>
      </c>
      <c r="D134" s="83" t="s">
        <v>195</v>
      </c>
      <c r="E134" s="84" t="s">
        <v>244</v>
      </c>
      <c r="F134" s="83"/>
      <c r="G134" s="82">
        <v>10</v>
      </c>
      <c r="H134" s="6"/>
    </row>
    <row r="135" spans="1:8" ht="69.75" customHeight="1" thickBot="1" x14ac:dyDescent="0.3">
      <c r="A135" s="300"/>
      <c r="B135" s="86" t="s">
        <v>126</v>
      </c>
      <c r="C135" s="83" t="s">
        <v>224</v>
      </c>
      <c r="D135" s="83" t="s">
        <v>195</v>
      </c>
      <c r="E135" s="84" t="s">
        <v>244</v>
      </c>
      <c r="F135" s="83" t="s">
        <v>123</v>
      </c>
      <c r="G135" s="82">
        <v>10</v>
      </c>
      <c r="H135" s="6"/>
    </row>
    <row r="136" spans="1:8" ht="44.25" customHeight="1" thickBot="1" x14ac:dyDescent="0.3">
      <c r="A136" s="156"/>
      <c r="B136" s="90" t="s">
        <v>44</v>
      </c>
      <c r="C136" s="89" t="s">
        <v>224</v>
      </c>
      <c r="D136" s="89" t="s">
        <v>232</v>
      </c>
      <c r="E136" s="89"/>
      <c r="F136" s="89"/>
      <c r="G136" s="160">
        <f>G137+G141+G145</f>
        <v>39753.800000000003</v>
      </c>
      <c r="H136" s="6"/>
    </row>
    <row r="137" spans="1:8" ht="141.75" customHeight="1" thickBot="1" x14ac:dyDescent="0.3">
      <c r="A137" s="300"/>
      <c r="B137" s="86" t="s">
        <v>243</v>
      </c>
      <c r="C137" s="83" t="s">
        <v>224</v>
      </c>
      <c r="D137" s="83" t="s">
        <v>232</v>
      </c>
      <c r="E137" s="84" t="s">
        <v>242</v>
      </c>
      <c r="F137" s="83"/>
      <c r="G137" s="82">
        <v>700</v>
      </c>
      <c r="H137" s="6"/>
    </row>
    <row r="138" spans="1:8" ht="158.25" customHeight="1" thickBot="1" x14ac:dyDescent="0.3">
      <c r="A138" s="300"/>
      <c r="B138" s="86" t="s">
        <v>241</v>
      </c>
      <c r="C138" s="83" t="s">
        <v>224</v>
      </c>
      <c r="D138" s="83" t="s">
        <v>232</v>
      </c>
      <c r="E138" s="84" t="s">
        <v>240</v>
      </c>
      <c r="F138" s="83"/>
      <c r="G138" s="82">
        <v>700</v>
      </c>
      <c r="H138" s="6"/>
    </row>
    <row r="139" spans="1:8" ht="153.75" customHeight="1" thickBot="1" x14ac:dyDescent="0.3">
      <c r="A139" s="300"/>
      <c r="B139" s="86" t="s">
        <v>239</v>
      </c>
      <c r="C139" s="83" t="s">
        <v>224</v>
      </c>
      <c r="D139" s="83" t="s">
        <v>232</v>
      </c>
      <c r="E139" s="84" t="s">
        <v>238</v>
      </c>
      <c r="F139" s="83"/>
      <c r="G139" s="82">
        <v>700</v>
      </c>
      <c r="H139" s="6"/>
    </row>
    <row r="140" spans="1:8" ht="68.25" customHeight="1" thickBot="1" x14ac:dyDescent="0.3">
      <c r="A140" s="157"/>
      <c r="B140" s="86" t="s">
        <v>126</v>
      </c>
      <c r="C140" s="83" t="s">
        <v>224</v>
      </c>
      <c r="D140" s="83" t="s">
        <v>232</v>
      </c>
      <c r="E140" s="84" t="s">
        <v>238</v>
      </c>
      <c r="F140" s="83" t="s">
        <v>123</v>
      </c>
      <c r="G140" s="82">
        <v>700</v>
      </c>
      <c r="H140" s="6"/>
    </row>
    <row r="141" spans="1:8" ht="90.75" customHeight="1" thickBot="1" x14ac:dyDescent="0.3">
      <c r="A141" s="300"/>
      <c r="B141" s="120" t="s">
        <v>237</v>
      </c>
      <c r="C141" s="83" t="s">
        <v>224</v>
      </c>
      <c r="D141" s="83" t="s">
        <v>232</v>
      </c>
      <c r="E141" s="84" t="s">
        <v>236</v>
      </c>
      <c r="F141" s="83"/>
      <c r="G141" s="82">
        <v>66.5</v>
      </c>
      <c r="H141" s="6"/>
    </row>
    <row r="142" spans="1:8" ht="116.25" customHeight="1" thickBot="1" x14ac:dyDescent="0.3">
      <c r="A142" s="300"/>
      <c r="B142" s="120" t="s">
        <v>235</v>
      </c>
      <c r="C142" s="83" t="s">
        <v>224</v>
      </c>
      <c r="D142" s="83" t="s">
        <v>232</v>
      </c>
      <c r="E142" s="84" t="s">
        <v>234</v>
      </c>
      <c r="F142" s="83"/>
      <c r="G142" s="82">
        <v>66.5</v>
      </c>
      <c r="H142" s="6"/>
    </row>
    <row r="143" spans="1:8" ht="110.25" customHeight="1" thickBot="1" x14ac:dyDescent="0.3">
      <c r="A143" s="300"/>
      <c r="B143" s="120" t="s">
        <v>233</v>
      </c>
      <c r="C143" s="83" t="s">
        <v>224</v>
      </c>
      <c r="D143" s="83" t="s">
        <v>232</v>
      </c>
      <c r="E143" s="84" t="s">
        <v>231</v>
      </c>
      <c r="F143" s="83"/>
      <c r="G143" s="82">
        <v>66.5</v>
      </c>
      <c r="H143" s="6"/>
    </row>
    <row r="144" spans="1:8" ht="79.5" customHeight="1" thickBot="1" x14ac:dyDescent="0.3">
      <c r="A144" s="300"/>
      <c r="B144" s="86" t="s">
        <v>126</v>
      </c>
      <c r="C144" s="83" t="s">
        <v>224</v>
      </c>
      <c r="D144" s="83" t="s">
        <v>232</v>
      </c>
      <c r="E144" s="84" t="s">
        <v>231</v>
      </c>
      <c r="F144" s="83" t="s">
        <v>123</v>
      </c>
      <c r="G144" s="82">
        <v>66.5</v>
      </c>
      <c r="H144" s="6"/>
    </row>
    <row r="145" spans="1:8" ht="173.25" customHeight="1" thickBot="1" x14ac:dyDescent="0.3">
      <c r="A145" s="377"/>
      <c r="B145" s="86" t="s">
        <v>616</v>
      </c>
      <c r="C145" s="83" t="s">
        <v>224</v>
      </c>
      <c r="D145" s="83" t="s">
        <v>232</v>
      </c>
      <c r="E145" s="84" t="s">
        <v>615</v>
      </c>
      <c r="F145" s="83" t="s">
        <v>123</v>
      </c>
      <c r="G145" s="82">
        <v>38987.300000000003</v>
      </c>
      <c r="H145" s="6"/>
    </row>
    <row r="146" spans="1:8" ht="53.25" customHeight="1" thickBot="1" x14ac:dyDescent="0.3">
      <c r="A146" s="156"/>
      <c r="B146" s="90" t="s">
        <v>45</v>
      </c>
      <c r="C146" s="89" t="s">
        <v>224</v>
      </c>
      <c r="D146" s="89">
        <v>12</v>
      </c>
      <c r="E146" s="89"/>
      <c r="F146" s="89"/>
      <c r="G146" s="160">
        <v>10</v>
      </c>
      <c r="H146" s="6"/>
    </row>
    <row r="147" spans="1:8" ht="99" customHeight="1" thickBot="1" x14ac:dyDescent="0.3">
      <c r="A147" s="300"/>
      <c r="B147" s="86" t="s">
        <v>230</v>
      </c>
      <c r="C147" s="83" t="s">
        <v>224</v>
      </c>
      <c r="D147" s="83">
        <v>12</v>
      </c>
      <c r="E147" s="84" t="s">
        <v>229</v>
      </c>
      <c r="F147" s="83"/>
      <c r="G147" s="82">
        <v>10</v>
      </c>
      <c r="H147" s="6"/>
    </row>
    <row r="148" spans="1:8" ht="110.25" customHeight="1" thickBot="1" x14ac:dyDescent="0.3">
      <c r="A148" s="300"/>
      <c r="B148" s="86" t="s">
        <v>228</v>
      </c>
      <c r="C148" s="83" t="s">
        <v>224</v>
      </c>
      <c r="D148" s="83" t="s">
        <v>227</v>
      </c>
      <c r="E148" s="84" t="s">
        <v>226</v>
      </c>
      <c r="F148" s="83"/>
      <c r="G148" s="82">
        <v>10</v>
      </c>
      <c r="H148" s="6"/>
    </row>
    <row r="149" spans="1:8" ht="100.5" customHeight="1" thickBot="1" x14ac:dyDescent="0.3">
      <c r="A149" s="300"/>
      <c r="B149" s="86" t="s">
        <v>225</v>
      </c>
      <c r="C149" s="83" t="s">
        <v>224</v>
      </c>
      <c r="D149" s="83">
        <v>12</v>
      </c>
      <c r="E149" s="84" t="s">
        <v>223</v>
      </c>
      <c r="F149" s="83"/>
      <c r="G149" s="82">
        <v>10</v>
      </c>
      <c r="H149" s="6"/>
    </row>
    <row r="150" spans="1:8" ht="75.75" customHeight="1" thickBot="1" x14ac:dyDescent="0.3">
      <c r="A150" s="300"/>
      <c r="B150" s="86" t="s">
        <v>126</v>
      </c>
      <c r="C150" s="83" t="s">
        <v>224</v>
      </c>
      <c r="D150" s="83">
        <v>12</v>
      </c>
      <c r="E150" s="84" t="s">
        <v>223</v>
      </c>
      <c r="F150" s="83" t="s">
        <v>123</v>
      </c>
      <c r="G150" s="82">
        <v>10</v>
      </c>
      <c r="H150" s="6"/>
    </row>
    <row r="151" spans="1:8" ht="54.75" customHeight="1" thickBot="1" x14ac:dyDescent="0.3">
      <c r="A151" s="377" t="s">
        <v>46</v>
      </c>
      <c r="B151" s="159" t="s">
        <v>47</v>
      </c>
      <c r="C151" s="112" t="s">
        <v>195</v>
      </c>
      <c r="D151" s="158"/>
      <c r="E151" s="113"/>
      <c r="F151" s="112"/>
      <c r="G151" s="111">
        <f>G152+G157</f>
        <v>3793.9</v>
      </c>
      <c r="H151" s="6"/>
    </row>
    <row r="152" spans="1:8" ht="46.5" customHeight="1" thickBot="1" x14ac:dyDescent="0.3">
      <c r="A152" s="156"/>
      <c r="B152" s="145" t="s">
        <v>48</v>
      </c>
      <c r="C152" s="144" t="s">
        <v>195</v>
      </c>
      <c r="D152" s="144" t="s">
        <v>220</v>
      </c>
      <c r="E152" s="144"/>
      <c r="F152" s="144"/>
      <c r="G152" s="143">
        <v>643.9</v>
      </c>
      <c r="H152" s="6"/>
    </row>
    <row r="153" spans="1:8" ht="96.75" customHeight="1" thickBot="1" x14ac:dyDescent="0.3">
      <c r="A153" s="377"/>
      <c r="B153" s="86" t="s">
        <v>462</v>
      </c>
      <c r="C153" s="83" t="s">
        <v>195</v>
      </c>
      <c r="D153" s="83" t="s">
        <v>220</v>
      </c>
      <c r="E153" s="84" t="s">
        <v>222</v>
      </c>
      <c r="F153" s="83"/>
      <c r="G153" s="82">
        <v>643.9</v>
      </c>
      <c r="H153" s="6"/>
    </row>
    <row r="154" spans="1:8" ht="102" customHeight="1" thickBot="1" x14ac:dyDescent="0.3">
      <c r="A154" s="377"/>
      <c r="B154" s="86" t="s">
        <v>463</v>
      </c>
      <c r="C154" s="83" t="s">
        <v>195</v>
      </c>
      <c r="D154" s="83" t="s">
        <v>220</v>
      </c>
      <c r="E154" s="84" t="s">
        <v>221</v>
      </c>
      <c r="F154" s="83"/>
      <c r="G154" s="82">
        <v>643.9</v>
      </c>
      <c r="H154" s="6"/>
    </row>
    <row r="155" spans="1:8" ht="108.75" customHeight="1" thickBot="1" x14ac:dyDescent="0.3">
      <c r="A155" s="157"/>
      <c r="B155" s="86" t="s">
        <v>464</v>
      </c>
      <c r="C155" s="83" t="s">
        <v>195</v>
      </c>
      <c r="D155" s="83" t="s">
        <v>220</v>
      </c>
      <c r="E155" s="84" t="s">
        <v>219</v>
      </c>
      <c r="F155" s="83"/>
      <c r="G155" s="82">
        <v>643.9</v>
      </c>
      <c r="H155" s="6"/>
    </row>
    <row r="156" spans="1:8" ht="78.75" customHeight="1" thickBot="1" x14ac:dyDescent="0.3">
      <c r="A156" s="300"/>
      <c r="B156" s="86" t="s">
        <v>126</v>
      </c>
      <c r="C156" s="83" t="s">
        <v>195</v>
      </c>
      <c r="D156" s="83" t="s">
        <v>220</v>
      </c>
      <c r="E156" s="84" t="s">
        <v>219</v>
      </c>
      <c r="F156" s="83" t="s">
        <v>123</v>
      </c>
      <c r="G156" s="82">
        <v>643.9</v>
      </c>
      <c r="H156" s="6"/>
    </row>
    <row r="157" spans="1:8" ht="45.75" customHeight="1" thickBot="1" x14ac:dyDescent="0.3">
      <c r="A157" s="156"/>
      <c r="B157" s="155" t="s">
        <v>49</v>
      </c>
      <c r="C157" s="144" t="s">
        <v>195</v>
      </c>
      <c r="D157" s="144" t="s">
        <v>136</v>
      </c>
      <c r="E157" s="144"/>
      <c r="F157" s="144"/>
      <c r="G157" s="154">
        <f>G158</f>
        <v>3150</v>
      </c>
      <c r="H157" s="6"/>
    </row>
    <row r="158" spans="1:8" ht="88.5" customHeight="1" thickBot="1" x14ac:dyDescent="0.3">
      <c r="A158" s="300"/>
      <c r="B158" s="153" t="s">
        <v>218</v>
      </c>
      <c r="C158" s="83" t="s">
        <v>195</v>
      </c>
      <c r="D158" s="83" t="s">
        <v>136</v>
      </c>
      <c r="E158" s="84" t="s">
        <v>217</v>
      </c>
      <c r="F158" s="83"/>
      <c r="G158" s="116">
        <f>G162+G166+G170+G174</f>
        <v>3150</v>
      </c>
      <c r="H158" s="6"/>
    </row>
    <row r="159" spans="1:8" ht="135.75" customHeight="1" thickBot="1" x14ac:dyDescent="0.3">
      <c r="A159" s="300"/>
      <c r="B159" s="153" t="s">
        <v>216</v>
      </c>
      <c r="C159" s="83" t="s">
        <v>195</v>
      </c>
      <c r="D159" s="83" t="s">
        <v>136</v>
      </c>
      <c r="E159" s="84" t="s">
        <v>215</v>
      </c>
      <c r="F159" s="83"/>
      <c r="G159" s="116">
        <v>1750</v>
      </c>
      <c r="H159" s="6"/>
    </row>
    <row r="160" spans="1:8" ht="144.75" customHeight="1" thickBot="1" x14ac:dyDescent="0.3">
      <c r="A160" s="301"/>
      <c r="B160" s="153" t="s">
        <v>214</v>
      </c>
      <c r="C160" s="83" t="s">
        <v>195</v>
      </c>
      <c r="D160" s="83" t="s">
        <v>136</v>
      </c>
      <c r="E160" s="84" t="s">
        <v>213</v>
      </c>
      <c r="F160" s="83"/>
      <c r="G160" s="116">
        <v>1750</v>
      </c>
      <c r="H160" s="6"/>
    </row>
    <row r="161" spans="1:8" ht="154.5" customHeight="1" thickBot="1" x14ac:dyDescent="0.3">
      <c r="A161" s="87"/>
      <c r="B161" s="153" t="s">
        <v>212</v>
      </c>
      <c r="C161" s="83" t="s">
        <v>195</v>
      </c>
      <c r="D161" s="83" t="s">
        <v>136</v>
      </c>
      <c r="E161" s="84" t="s">
        <v>211</v>
      </c>
      <c r="F161" s="83"/>
      <c r="G161" s="116">
        <v>1750</v>
      </c>
      <c r="H161" s="6"/>
    </row>
    <row r="162" spans="1:8" ht="73.5" customHeight="1" thickBot="1" x14ac:dyDescent="0.3">
      <c r="A162" s="301"/>
      <c r="B162" s="109" t="s">
        <v>126</v>
      </c>
      <c r="C162" s="83" t="s">
        <v>195</v>
      </c>
      <c r="D162" s="83" t="s">
        <v>136</v>
      </c>
      <c r="E162" s="84" t="s">
        <v>211</v>
      </c>
      <c r="F162" s="83" t="s">
        <v>123</v>
      </c>
      <c r="G162" s="116">
        <v>1750</v>
      </c>
      <c r="H162" s="6"/>
    </row>
    <row r="163" spans="1:8" ht="157.5" customHeight="1" thickBot="1" x14ac:dyDescent="0.3">
      <c r="A163" s="301"/>
      <c r="B163" s="244" t="s">
        <v>210</v>
      </c>
      <c r="C163" s="83" t="s">
        <v>195</v>
      </c>
      <c r="D163" s="83" t="s">
        <v>136</v>
      </c>
      <c r="E163" s="84" t="s">
        <v>209</v>
      </c>
      <c r="F163" s="83"/>
      <c r="G163" s="116">
        <v>120</v>
      </c>
      <c r="H163" s="6"/>
    </row>
    <row r="164" spans="1:8" ht="171.75" customHeight="1" thickBot="1" x14ac:dyDescent="0.3">
      <c r="A164" s="301"/>
      <c r="B164" s="153" t="s">
        <v>208</v>
      </c>
      <c r="C164" s="83" t="s">
        <v>207</v>
      </c>
      <c r="D164" s="83" t="s">
        <v>136</v>
      </c>
      <c r="E164" s="84" t="s">
        <v>206</v>
      </c>
      <c r="F164" s="83"/>
      <c r="G164" s="116">
        <v>120</v>
      </c>
      <c r="H164" s="6"/>
    </row>
    <row r="165" spans="1:8" ht="172.5" customHeight="1" thickBot="1" x14ac:dyDescent="0.3">
      <c r="A165" s="301"/>
      <c r="B165" s="153" t="s">
        <v>205</v>
      </c>
      <c r="C165" s="83" t="s">
        <v>195</v>
      </c>
      <c r="D165" s="83" t="s">
        <v>136</v>
      </c>
      <c r="E165" s="84" t="s">
        <v>204</v>
      </c>
      <c r="F165" s="83"/>
      <c r="G165" s="116">
        <v>120</v>
      </c>
      <c r="H165" s="6"/>
    </row>
    <row r="166" spans="1:8" ht="81" customHeight="1" thickBot="1" x14ac:dyDescent="0.3">
      <c r="A166" s="87"/>
      <c r="B166" s="86" t="s">
        <v>126</v>
      </c>
      <c r="C166" s="83" t="s">
        <v>195</v>
      </c>
      <c r="D166" s="83" t="s">
        <v>136</v>
      </c>
      <c r="E166" s="84" t="s">
        <v>204</v>
      </c>
      <c r="F166" s="83" t="s">
        <v>123</v>
      </c>
      <c r="G166" s="116">
        <v>120</v>
      </c>
      <c r="H166" s="6"/>
    </row>
    <row r="167" spans="1:8" ht="128.25" customHeight="1" thickBot="1" x14ac:dyDescent="0.3">
      <c r="A167" s="301"/>
      <c r="B167" s="153" t="s">
        <v>483</v>
      </c>
      <c r="C167" s="83" t="s">
        <v>195</v>
      </c>
      <c r="D167" s="83" t="s">
        <v>136</v>
      </c>
      <c r="E167" s="84" t="s">
        <v>203</v>
      </c>
      <c r="F167" s="83"/>
      <c r="G167" s="82">
        <v>600</v>
      </c>
      <c r="H167" s="6"/>
    </row>
    <row r="168" spans="1:8" ht="135" customHeight="1" thickBot="1" x14ac:dyDescent="0.3">
      <c r="A168" s="301"/>
      <c r="B168" s="152" t="s">
        <v>482</v>
      </c>
      <c r="C168" s="107" t="s">
        <v>195</v>
      </c>
      <c r="D168" s="107" t="s">
        <v>136</v>
      </c>
      <c r="E168" s="108" t="s">
        <v>202</v>
      </c>
      <c r="F168" s="107"/>
      <c r="G168" s="82">
        <v>600</v>
      </c>
      <c r="H168" s="6"/>
    </row>
    <row r="169" spans="1:8" ht="140.25" customHeight="1" thickBot="1" x14ac:dyDescent="0.3">
      <c r="A169" s="301"/>
      <c r="B169" s="151" t="s">
        <v>481</v>
      </c>
      <c r="C169" s="97" t="s">
        <v>195</v>
      </c>
      <c r="D169" s="97" t="s">
        <v>136</v>
      </c>
      <c r="E169" s="141" t="s">
        <v>201</v>
      </c>
      <c r="F169" s="97"/>
      <c r="G169" s="82">
        <v>600</v>
      </c>
      <c r="H169" s="6"/>
    </row>
    <row r="170" spans="1:8" ht="92.25" customHeight="1" thickBot="1" x14ac:dyDescent="0.3">
      <c r="A170" s="301"/>
      <c r="B170" s="85" t="s">
        <v>126</v>
      </c>
      <c r="C170" s="97" t="s">
        <v>195</v>
      </c>
      <c r="D170" s="97" t="s">
        <v>136</v>
      </c>
      <c r="E170" s="141" t="s">
        <v>201</v>
      </c>
      <c r="F170" s="97" t="s">
        <v>123</v>
      </c>
      <c r="G170" s="82">
        <v>600</v>
      </c>
      <c r="H170" s="150"/>
    </row>
    <row r="171" spans="1:8" ht="147.75" customHeight="1" thickBot="1" x14ac:dyDescent="0.3">
      <c r="A171" s="301"/>
      <c r="B171" s="85" t="s">
        <v>200</v>
      </c>
      <c r="C171" s="97" t="s">
        <v>195</v>
      </c>
      <c r="D171" s="97" t="s">
        <v>136</v>
      </c>
      <c r="E171" s="141" t="s">
        <v>199</v>
      </c>
      <c r="F171" s="97"/>
      <c r="G171" s="148">
        <v>680</v>
      </c>
      <c r="H171" s="6"/>
    </row>
    <row r="172" spans="1:8" ht="153.75" customHeight="1" thickBot="1" x14ac:dyDescent="0.3">
      <c r="A172" s="301"/>
      <c r="B172" s="85" t="s">
        <v>198</v>
      </c>
      <c r="C172" s="97" t="s">
        <v>195</v>
      </c>
      <c r="D172" s="97" t="s">
        <v>136</v>
      </c>
      <c r="E172" s="141" t="s">
        <v>197</v>
      </c>
      <c r="F172" s="97"/>
      <c r="G172" s="148">
        <v>680</v>
      </c>
      <c r="H172" s="6"/>
    </row>
    <row r="173" spans="1:8" ht="167.25" customHeight="1" thickBot="1" x14ac:dyDescent="0.3">
      <c r="A173" s="301"/>
      <c r="B173" s="85" t="s">
        <v>196</v>
      </c>
      <c r="C173" s="97" t="s">
        <v>195</v>
      </c>
      <c r="D173" s="97" t="s">
        <v>136</v>
      </c>
      <c r="E173" s="141" t="s">
        <v>194</v>
      </c>
      <c r="F173" s="97"/>
      <c r="G173" s="148">
        <v>680</v>
      </c>
      <c r="H173" s="6"/>
    </row>
    <row r="174" spans="1:8" ht="81" customHeight="1" thickBot="1" x14ac:dyDescent="0.3">
      <c r="A174" s="301"/>
      <c r="B174" s="149" t="s">
        <v>126</v>
      </c>
      <c r="C174" s="97" t="s">
        <v>195</v>
      </c>
      <c r="D174" s="97" t="s">
        <v>136</v>
      </c>
      <c r="E174" s="141" t="s">
        <v>194</v>
      </c>
      <c r="F174" s="97" t="s">
        <v>123</v>
      </c>
      <c r="G174" s="148">
        <v>680</v>
      </c>
      <c r="H174" s="6"/>
    </row>
    <row r="175" spans="1:8" ht="38.25" customHeight="1" thickBot="1" x14ac:dyDescent="0.3">
      <c r="A175" s="301" t="s">
        <v>50</v>
      </c>
      <c r="B175" s="147" t="s">
        <v>51</v>
      </c>
      <c r="C175" s="134" t="s">
        <v>187</v>
      </c>
      <c r="D175" s="134"/>
      <c r="E175" s="135"/>
      <c r="F175" s="134"/>
      <c r="G175" s="146">
        <v>75</v>
      </c>
      <c r="H175" s="6"/>
    </row>
    <row r="176" spans="1:8" ht="46.5" customHeight="1" thickBot="1" x14ac:dyDescent="0.3">
      <c r="A176" s="312"/>
      <c r="B176" s="145" t="s">
        <v>52</v>
      </c>
      <c r="C176" s="144" t="s">
        <v>187</v>
      </c>
      <c r="D176" s="144" t="s">
        <v>187</v>
      </c>
      <c r="E176" s="144"/>
      <c r="F176" s="144"/>
      <c r="G176" s="143">
        <v>75</v>
      </c>
      <c r="H176" s="6"/>
    </row>
    <row r="177" spans="1:8" ht="82.5" customHeight="1" thickBot="1" x14ac:dyDescent="0.3">
      <c r="A177" s="110"/>
      <c r="B177" s="86" t="s">
        <v>193</v>
      </c>
      <c r="C177" s="83" t="s">
        <v>187</v>
      </c>
      <c r="D177" s="83" t="s">
        <v>187</v>
      </c>
      <c r="E177" s="84" t="s">
        <v>133</v>
      </c>
      <c r="F177" s="83"/>
      <c r="G177" s="82">
        <v>75</v>
      </c>
      <c r="H177" s="6"/>
    </row>
    <row r="178" spans="1:8" ht="138" customHeight="1" thickBot="1" x14ac:dyDescent="0.3">
      <c r="A178" s="126"/>
      <c r="B178" s="109" t="s">
        <v>192</v>
      </c>
      <c r="C178" s="107" t="s">
        <v>187</v>
      </c>
      <c r="D178" s="107" t="s">
        <v>187</v>
      </c>
      <c r="E178" s="108" t="s">
        <v>191</v>
      </c>
      <c r="F178" s="142"/>
      <c r="G178" s="119">
        <v>75</v>
      </c>
      <c r="H178" s="6"/>
    </row>
    <row r="179" spans="1:8" ht="127.5" customHeight="1" thickBot="1" x14ac:dyDescent="0.3">
      <c r="A179" s="409"/>
      <c r="B179" s="411" t="s">
        <v>190</v>
      </c>
      <c r="C179" s="412" t="s">
        <v>187</v>
      </c>
      <c r="D179" s="412" t="s">
        <v>187</v>
      </c>
      <c r="E179" s="413" t="s">
        <v>189</v>
      </c>
      <c r="F179" s="414"/>
      <c r="G179" s="415">
        <v>75</v>
      </c>
      <c r="H179" s="6"/>
    </row>
    <row r="180" spans="1:8" ht="138.75" customHeight="1" x14ac:dyDescent="0.25">
      <c r="A180" s="126"/>
      <c r="B180" s="410" t="s">
        <v>188</v>
      </c>
      <c r="C180" s="107" t="s">
        <v>187</v>
      </c>
      <c r="D180" s="107" t="s">
        <v>187</v>
      </c>
      <c r="E180" s="108" t="s">
        <v>186</v>
      </c>
      <c r="F180" s="107"/>
      <c r="G180" s="119">
        <v>75</v>
      </c>
      <c r="H180" s="6"/>
    </row>
    <row r="181" spans="1:8" ht="88.5" customHeight="1" x14ac:dyDescent="0.25">
      <c r="A181" s="126"/>
      <c r="B181" s="85" t="s">
        <v>126</v>
      </c>
      <c r="C181" s="97" t="s">
        <v>187</v>
      </c>
      <c r="D181" s="97" t="s">
        <v>187</v>
      </c>
      <c r="E181" s="141" t="s">
        <v>186</v>
      </c>
      <c r="F181" s="97" t="s">
        <v>123</v>
      </c>
      <c r="G181" s="91">
        <v>75</v>
      </c>
      <c r="H181" s="6"/>
    </row>
    <row r="182" spans="1:8" ht="52.5" customHeight="1" x14ac:dyDescent="0.25">
      <c r="A182" s="140" t="s">
        <v>53</v>
      </c>
      <c r="B182" s="139" t="s">
        <v>185</v>
      </c>
      <c r="C182" s="138" t="s">
        <v>151</v>
      </c>
      <c r="D182" s="138"/>
      <c r="E182" s="138"/>
      <c r="F182" s="138"/>
      <c r="G182" s="137">
        <f>G183</f>
        <v>9476.9</v>
      </c>
      <c r="H182" s="6"/>
    </row>
    <row r="183" spans="1:8" ht="26.25" customHeight="1" x14ac:dyDescent="0.25">
      <c r="A183" s="126"/>
      <c r="B183" s="136" t="s">
        <v>55</v>
      </c>
      <c r="C183" s="134" t="s">
        <v>151</v>
      </c>
      <c r="D183" s="134" t="s">
        <v>125</v>
      </c>
      <c r="E183" s="135"/>
      <c r="F183" s="134"/>
      <c r="G183" s="133">
        <f>G184</f>
        <v>9476.9</v>
      </c>
      <c r="H183" s="6"/>
    </row>
    <row r="184" spans="1:8" s="127" customFormat="1" ht="90.75" customHeight="1" thickBot="1" x14ac:dyDescent="0.3">
      <c r="A184" s="126"/>
      <c r="B184" s="132" t="s">
        <v>184</v>
      </c>
      <c r="C184" s="130" t="s">
        <v>151</v>
      </c>
      <c r="D184" s="130" t="s">
        <v>125</v>
      </c>
      <c r="E184" s="131" t="s">
        <v>183</v>
      </c>
      <c r="F184" s="130"/>
      <c r="G184" s="129">
        <f>G188+G192+G194+G202+G206</f>
        <v>9476.9</v>
      </c>
      <c r="H184" s="128"/>
    </row>
    <row r="185" spans="1:8" ht="141.75" customHeight="1" thickBot="1" x14ac:dyDescent="0.3">
      <c r="A185" s="87"/>
      <c r="B185" s="86" t="s">
        <v>182</v>
      </c>
      <c r="C185" s="83" t="s">
        <v>151</v>
      </c>
      <c r="D185" s="83" t="s">
        <v>125</v>
      </c>
      <c r="E185" s="84" t="s">
        <v>181</v>
      </c>
      <c r="F185" s="83"/>
      <c r="G185" s="82">
        <v>482.8</v>
      </c>
      <c r="H185" s="6"/>
    </row>
    <row r="186" spans="1:8" ht="141" customHeight="1" thickBot="1" x14ac:dyDescent="0.3">
      <c r="A186" s="301"/>
      <c r="B186" s="86" t="s">
        <v>180</v>
      </c>
      <c r="C186" s="83" t="s">
        <v>151</v>
      </c>
      <c r="D186" s="83" t="s">
        <v>125</v>
      </c>
      <c r="E186" s="84" t="s">
        <v>179</v>
      </c>
      <c r="F186" s="83"/>
      <c r="G186" s="82">
        <v>482.8</v>
      </c>
      <c r="H186" s="6"/>
    </row>
    <row r="187" spans="1:8" ht="64.5" customHeight="1" thickBot="1" x14ac:dyDescent="0.3">
      <c r="A187" s="110"/>
      <c r="B187" s="120" t="s">
        <v>167</v>
      </c>
      <c r="C187" s="83" t="s">
        <v>151</v>
      </c>
      <c r="D187" s="83" t="s">
        <v>125</v>
      </c>
      <c r="E187" s="84" t="s">
        <v>178</v>
      </c>
      <c r="F187" s="83"/>
      <c r="G187" s="82">
        <v>482.8</v>
      </c>
      <c r="H187" s="6"/>
    </row>
    <row r="188" spans="1:8" ht="117" customHeight="1" thickBot="1" x14ac:dyDescent="0.3">
      <c r="A188" s="126"/>
      <c r="B188" s="86" t="s">
        <v>166</v>
      </c>
      <c r="C188" s="83" t="s">
        <v>151</v>
      </c>
      <c r="D188" s="83" t="s">
        <v>125</v>
      </c>
      <c r="E188" s="84" t="s">
        <v>178</v>
      </c>
      <c r="F188" s="83" t="s">
        <v>163</v>
      </c>
      <c r="G188" s="82">
        <v>482.8</v>
      </c>
      <c r="H188" s="6"/>
    </row>
    <row r="189" spans="1:8" ht="120" customHeight="1" thickBot="1" x14ac:dyDescent="0.3">
      <c r="A189" s="110"/>
      <c r="B189" s="86" t="s">
        <v>177</v>
      </c>
      <c r="C189" s="83" t="s">
        <v>151</v>
      </c>
      <c r="D189" s="83" t="s">
        <v>125</v>
      </c>
      <c r="E189" s="84" t="s">
        <v>176</v>
      </c>
      <c r="F189" s="83"/>
      <c r="G189" s="82">
        <v>20</v>
      </c>
      <c r="H189" s="6"/>
    </row>
    <row r="190" spans="1:8" ht="156" customHeight="1" thickBot="1" x14ac:dyDescent="0.3">
      <c r="A190" s="126"/>
      <c r="B190" s="86" t="s">
        <v>175</v>
      </c>
      <c r="C190" s="83" t="s">
        <v>151</v>
      </c>
      <c r="D190" s="83" t="s">
        <v>125</v>
      </c>
      <c r="E190" s="84" t="s">
        <v>174</v>
      </c>
      <c r="F190" s="83"/>
      <c r="G190" s="82">
        <v>20</v>
      </c>
      <c r="H190" s="6"/>
    </row>
    <row r="191" spans="1:8" ht="155.25" customHeight="1" thickBot="1" x14ac:dyDescent="0.3">
      <c r="A191" s="125"/>
      <c r="B191" s="86" t="s">
        <v>173</v>
      </c>
      <c r="C191" s="83" t="s">
        <v>151</v>
      </c>
      <c r="D191" s="83" t="s">
        <v>125</v>
      </c>
      <c r="E191" s="84" t="s">
        <v>172</v>
      </c>
      <c r="F191" s="83"/>
      <c r="G191" s="82">
        <v>20</v>
      </c>
      <c r="H191" s="6"/>
    </row>
    <row r="192" spans="1:8" ht="90" customHeight="1" thickBot="1" x14ac:dyDescent="0.3">
      <c r="A192" s="124"/>
      <c r="B192" s="85" t="s">
        <v>126</v>
      </c>
      <c r="C192" s="83" t="s">
        <v>151</v>
      </c>
      <c r="D192" s="83" t="s">
        <v>125</v>
      </c>
      <c r="E192" s="84" t="s">
        <v>172</v>
      </c>
      <c r="F192" s="83" t="s">
        <v>123</v>
      </c>
      <c r="G192" s="82">
        <v>20</v>
      </c>
      <c r="H192" s="6"/>
    </row>
    <row r="193" spans="1:8" ht="128.25" customHeight="1" thickBot="1" x14ac:dyDescent="0.3">
      <c r="A193" s="123"/>
      <c r="B193" s="86" t="s">
        <v>171</v>
      </c>
      <c r="C193" s="83" t="s">
        <v>151</v>
      </c>
      <c r="D193" s="83" t="s">
        <v>125</v>
      </c>
      <c r="E193" s="84" t="s">
        <v>170</v>
      </c>
      <c r="F193" s="83"/>
      <c r="G193" s="122">
        <f>G195</f>
        <v>8774.1</v>
      </c>
      <c r="H193" s="6"/>
    </row>
    <row r="194" spans="1:8" ht="129" customHeight="1" thickBot="1" x14ac:dyDescent="0.3">
      <c r="A194" s="301"/>
      <c r="B194" s="86" t="s">
        <v>169</v>
      </c>
      <c r="C194" s="83" t="s">
        <v>151</v>
      </c>
      <c r="D194" s="83" t="s">
        <v>125</v>
      </c>
      <c r="E194" s="84" t="s">
        <v>168</v>
      </c>
      <c r="F194" s="83"/>
      <c r="G194" s="122">
        <f>G196+G197+G198</f>
        <v>8774.1</v>
      </c>
      <c r="H194" s="6"/>
    </row>
    <row r="195" spans="1:8" ht="72" customHeight="1" thickBot="1" x14ac:dyDescent="0.3">
      <c r="A195" s="301"/>
      <c r="B195" s="120" t="s">
        <v>167</v>
      </c>
      <c r="C195" s="83" t="s">
        <v>151</v>
      </c>
      <c r="D195" s="83" t="s">
        <v>125</v>
      </c>
      <c r="E195" s="84" t="s">
        <v>164</v>
      </c>
      <c r="F195" s="83"/>
      <c r="G195" s="122">
        <f>G196+G197+G198</f>
        <v>8774.1</v>
      </c>
      <c r="H195" s="6"/>
    </row>
    <row r="196" spans="1:8" ht="136.5" customHeight="1" thickBot="1" x14ac:dyDescent="0.3">
      <c r="A196" s="301"/>
      <c r="B196" s="86" t="s">
        <v>166</v>
      </c>
      <c r="C196" s="83" t="s">
        <v>151</v>
      </c>
      <c r="D196" s="83" t="s">
        <v>125</v>
      </c>
      <c r="E196" s="84" t="s">
        <v>164</v>
      </c>
      <c r="F196" s="83" t="s">
        <v>163</v>
      </c>
      <c r="G196" s="122">
        <v>7871.1</v>
      </c>
      <c r="H196" s="6"/>
    </row>
    <row r="197" spans="1:8" ht="94.5" customHeight="1" thickBot="1" x14ac:dyDescent="0.3">
      <c r="A197" s="301"/>
      <c r="B197" s="85" t="s">
        <v>126</v>
      </c>
      <c r="C197" s="83" t="s">
        <v>151</v>
      </c>
      <c r="D197" s="83" t="s">
        <v>125</v>
      </c>
      <c r="E197" s="84" t="s">
        <v>164</v>
      </c>
      <c r="F197" s="83">
        <v>200</v>
      </c>
      <c r="G197" s="122">
        <v>843</v>
      </c>
      <c r="H197" s="6"/>
    </row>
    <row r="198" spans="1:8" ht="52.5" customHeight="1" thickBot="1" x14ac:dyDescent="0.3">
      <c r="A198" s="301"/>
      <c r="B198" s="86" t="s">
        <v>165</v>
      </c>
      <c r="C198" s="83" t="s">
        <v>151</v>
      </c>
      <c r="D198" s="83" t="s">
        <v>125</v>
      </c>
      <c r="E198" s="84" t="s">
        <v>164</v>
      </c>
      <c r="F198" s="83">
        <v>800</v>
      </c>
      <c r="G198" s="121">
        <v>60</v>
      </c>
      <c r="H198" s="6"/>
    </row>
    <row r="199" spans="1:8" ht="137.25" customHeight="1" thickBot="1" x14ac:dyDescent="0.3">
      <c r="A199" s="115"/>
      <c r="B199" s="118" t="s">
        <v>162</v>
      </c>
      <c r="C199" s="117" t="s">
        <v>151</v>
      </c>
      <c r="D199" s="117" t="s">
        <v>125</v>
      </c>
      <c r="E199" s="96" t="s">
        <v>161</v>
      </c>
      <c r="F199" s="117"/>
      <c r="G199" s="116">
        <v>150</v>
      </c>
      <c r="H199" s="6"/>
    </row>
    <row r="200" spans="1:8" ht="154.5" customHeight="1" thickBot="1" x14ac:dyDescent="0.3">
      <c r="A200" s="115"/>
      <c r="B200" s="118" t="s">
        <v>160</v>
      </c>
      <c r="C200" s="117" t="s">
        <v>151</v>
      </c>
      <c r="D200" s="117" t="s">
        <v>125</v>
      </c>
      <c r="E200" s="96" t="s">
        <v>159</v>
      </c>
      <c r="F200" s="117"/>
      <c r="G200" s="116">
        <v>150</v>
      </c>
      <c r="H200" s="6"/>
    </row>
    <row r="201" spans="1:8" ht="145.5" customHeight="1" thickBot="1" x14ac:dyDescent="0.3">
      <c r="A201" s="115"/>
      <c r="B201" s="118" t="s">
        <v>158</v>
      </c>
      <c r="C201" s="117" t="s">
        <v>151</v>
      </c>
      <c r="D201" s="117" t="s">
        <v>125</v>
      </c>
      <c r="E201" s="96" t="s">
        <v>157</v>
      </c>
      <c r="F201" s="117"/>
      <c r="G201" s="116">
        <v>150</v>
      </c>
      <c r="H201" s="6"/>
    </row>
    <row r="202" spans="1:8" ht="83.25" customHeight="1" thickBot="1" x14ac:dyDescent="0.3">
      <c r="A202" s="115"/>
      <c r="B202" s="95" t="s">
        <v>126</v>
      </c>
      <c r="C202" s="117" t="s">
        <v>151</v>
      </c>
      <c r="D202" s="117" t="s">
        <v>125</v>
      </c>
      <c r="E202" s="96" t="s">
        <v>157</v>
      </c>
      <c r="F202" s="117" t="s">
        <v>123</v>
      </c>
      <c r="G202" s="116">
        <v>150</v>
      </c>
      <c r="H202" s="6"/>
    </row>
    <row r="203" spans="1:8" ht="145.5" customHeight="1" thickBot="1" x14ac:dyDescent="0.3">
      <c r="A203" s="115"/>
      <c r="B203" s="95" t="s">
        <v>156</v>
      </c>
      <c r="C203" s="117" t="s">
        <v>151</v>
      </c>
      <c r="D203" s="117" t="s">
        <v>125</v>
      </c>
      <c r="E203" s="96" t="s">
        <v>155</v>
      </c>
      <c r="F203" s="117"/>
      <c r="G203" s="116">
        <f>G206</f>
        <v>50</v>
      </c>
      <c r="H203" s="6"/>
    </row>
    <row r="204" spans="1:8" ht="148.5" customHeight="1" thickBot="1" x14ac:dyDescent="0.3">
      <c r="A204" s="115"/>
      <c r="B204" s="95" t="s">
        <v>154</v>
      </c>
      <c r="C204" s="117" t="s">
        <v>151</v>
      </c>
      <c r="D204" s="117" t="s">
        <v>125</v>
      </c>
      <c r="E204" s="96" t="s">
        <v>153</v>
      </c>
      <c r="F204" s="117"/>
      <c r="G204" s="116">
        <v>50</v>
      </c>
      <c r="H204" s="6"/>
    </row>
    <row r="205" spans="1:8" ht="145.5" customHeight="1" thickBot="1" x14ac:dyDescent="0.3">
      <c r="A205" s="115"/>
      <c r="B205" s="95" t="s">
        <v>152</v>
      </c>
      <c r="C205" s="117" t="s">
        <v>151</v>
      </c>
      <c r="D205" s="117" t="s">
        <v>125</v>
      </c>
      <c r="E205" s="96" t="s">
        <v>150</v>
      </c>
      <c r="F205" s="117"/>
      <c r="G205" s="116">
        <v>50</v>
      </c>
      <c r="H205" s="6"/>
    </row>
    <row r="206" spans="1:8" ht="90" customHeight="1" thickBot="1" x14ac:dyDescent="0.3">
      <c r="A206" s="115"/>
      <c r="B206" s="95" t="s">
        <v>126</v>
      </c>
      <c r="C206" s="117" t="s">
        <v>151</v>
      </c>
      <c r="D206" s="117" t="s">
        <v>125</v>
      </c>
      <c r="E206" s="96" t="s">
        <v>150</v>
      </c>
      <c r="F206" s="117" t="s">
        <v>123</v>
      </c>
      <c r="G206" s="116">
        <v>50</v>
      </c>
      <c r="H206" s="6"/>
    </row>
    <row r="207" spans="1:8" ht="45.75" customHeight="1" thickBot="1" x14ac:dyDescent="0.3">
      <c r="A207" s="115" t="s">
        <v>56</v>
      </c>
      <c r="B207" s="114" t="s">
        <v>57</v>
      </c>
      <c r="C207" s="112">
        <v>10</v>
      </c>
      <c r="D207" s="112"/>
      <c r="E207" s="113"/>
      <c r="F207" s="112"/>
      <c r="G207" s="111">
        <f>G208+G213</f>
        <v>377.3</v>
      </c>
      <c r="H207" s="6"/>
    </row>
    <row r="208" spans="1:8" ht="45" customHeight="1" thickBot="1" x14ac:dyDescent="0.3">
      <c r="A208" s="312"/>
      <c r="B208" s="90" t="s">
        <v>58</v>
      </c>
      <c r="C208" s="89">
        <v>10</v>
      </c>
      <c r="D208" s="89" t="s">
        <v>125</v>
      </c>
      <c r="E208" s="89"/>
      <c r="F208" s="89"/>
      <c r="G208" s="88">
        <f>G212</f>
        <v>217.3</v>
      </c>
      <c r="H208" s="6"/>
    </row>
    <row r="209" spans="1:8" ht="183.75" customHeight="1" thickBot="1" x14ac:dyDescent="0.3">
      <c r="A209" s="301"/>
      <c r="B209" s="86" t="s">
        <v>149</v>
      </c>
      <c r="C209" s="83">
        <v>10</v>
      </c>
      <c r="D209" s="83" t="s">
        <v>125</v>
      </c>
      <c r="E209" s="84" t="s">
        <v>148</v>
      </c>
      <c r="F209" s="83"/>
      <c r="G209" s="82">
        <v>217.3</v>
      </c>
      <c r="H209" s="6"/>
    </row>
    <row r="210" spans="1:8" ht="186" customHeight="1" thickBot="1" x14ac:dyDescent="0.3">
      <c r="A210" s="301"/>
      <c r="B210" s="86" t="s">
        <v>147</v>
      </c>
      <c r="C210" s="83" t="s">
        <v>137</v>
      </c>
      <c r="D210" s="83" t="s">
        <v>125</v>
      </c>
      <c r="E210" s="84" t="s">
        <v>146</v>
      </c>
      <c r="F210" s="83"/>
      <c r="G210" s="82">
        <v>217.3</v>
      </c>
      <c r="H210" s="6"/>
    </row>
    <row r="211" spans="1:8" ht="186.75" customHeight="1" thickBot="1" x14ac:dyDescent="0.3">
      <c r="A211" s="301"/>
      <c r="B211" s="86" t="s">
        <v>145</v>
      </c>
      <c r="C211" s="83">
        <v>10</v>
      </c>
      <c r="D211" s="83" t="s">
        <v>125</v>
      </c>
      <c r="E211" s="84" t="s">
        <v>144</v>
      </c>
      <c r="F211" s="83"/>
      <c r="G211" s="82">
        <v>217.3</v>
      </c>
      <c r="H211" s="6"/>
    </row>
    <row r="212" spans="1:8" ht="57.75" customHeight="1" thickBot="1" x14ac:dyDescent="0.3">
      <c r="A212" s="110"/>
      <c r="B212" s="5" t="s">
        <v>468</v>
      </c>
      <c r="C212" s="107">
        <v>10</v>
      </c>
      <c r="D212" s="107" t="s">
        <v>125</v>
      </c>
      <c r="E212" s="108" t="s">
        <v>144</v>
      </c>
      <c r="F212" s="107" t="s">
        <v>143</v>
      </c>
      <c r="G212" s="82">
        <v>217.3</v>
      </c>
      <c r="H212" s="6"/>
    </row>
    <row r="213" spans="1:8" ht="56.25" customHeight="1" thickBot="1" x14ac:dyDescent="0.3">
      <c r="A213" s="106"/>
      <c r="B213" s="105" t="s">
        <v>113</v>
      </c>
      <c r="C213" s="104" t="s">
        <v>137</v>
      </c>
      <c r="D213" s="104" t="s">
        <v>136</v>
      </c>
      <c r="E213" s="103"/>
      <c r="F213" s="103"/>
      <c r="G213" s="102">
        <f>G214</f>
        <v>160</v>
      </c>
      <c r="H213" s="6"/>
    </row>
    <row r="214" spans="1:8" ht="171" customHeight="1" thickBot="1" x14ac:dyDescent="0.3">
      <c r="A214" s="99"/>
      <c r="B214" s="101" t="s">
        <v>142</v>
      </c>
      <c r="C214" s="97" t="s">
        <v>137</v>
      </c>
      <c r="D214" s="97" t="s">
        <v>136</v>
      </c>
      <c r="E214" s="96" t="s">
        <v>141</v>
      </c>
      <c r="F214" s="95"/>
      <c r="G214" s="91">
        <f>G217+G218</f>
        <v>160</v>
      </c>
      <c r="H214" s="6"/>
    </row>
    <row r="215" spans="1:8" ht="168.75" customHeight="1" thickBot="1" x14ac:dyDescent="0.3">
      <c r="A215" s="99"/>
      <c r="B215" s="100" t="s">
        <v>140</v>
      </c>
      <c r="C215" s="97" t="s">
        <v>137</v>
      </c>
      <c r="D215" s="97" t="s">
        <v>136</v>
      </c>
      <c r="E215" s="96" t="s">
        <v>139</v>
      </c>
      <c r="F215" s="95"/>
      <c r="G215" s="91">
        <f>G214</f>
        <v>160</v>
      </c>
      <c r="H215" s="6"/>
    </row>
    <row r="216" spans="1:8" ht="165.75" customHeight="1" thickBot="1" x14ac:dyDescent="0.3">
      <c r="A216" s="99"/>
      <c r="B216" s="98" t="s">
        <v>138</v>
      </c>
      <c r="C216" s="97" t="s">
        <v>137</v>
      </c>
      <c r="D216" s="97" t="s">
        <v>136</v>
      </c>
      <c r="E216" s="96" t="s">
        <v>135</v>
      </c>
      <c r="F216" s="95"/>
      <c r="G216" s="91">
        <f>G214</f>
        <v>160</v>
      </c>
      <c r="H216" s="6"/>
    </row>
    <row r="217" spans="1:8" ht="86.25" customHeight="1" thickBot="1" x14ac:dyDescent="0.3">
      <c r="A217" s="99"/>
      <c r="B217" s="85" t="s">
        <v>126</v>
      </c>
      <c r="C217" s="97" t="s">
        <v>137</v>
      </c>
      <c r="D217" s="97" t="s">
        <v>136</v>
      </c>
      <c r="E217" s="96" t="s">
        <v>135</v>
      </c>
      <c r="F217" s="318">
        <v>200</v>
      </c>
      <c r="G217" s="91">
        <v>110</v>
      </c>
      <c r="H217" s="6"/>
    </row>
    <row r="218" spans="1:8" ht="76.5" customHeight="1" thickBot="1" x14ac:dyDescent="0.3">
      <c r="A218" s="94"/>
      <c r="B218" s="5" t="s">
        <v>468</v>
      </c>
      <c r="C218" s="93" t="s">
        <v>137</v>
      </c>
      <c r="D218" s="93" t="s">
        <v>136</v>
      </c>
      <c r="E218" s="92" t="s">
        <v>135</v>
      </c>
      <c r="F218" s="291">
        <v>300</v>
      </c>
      <c r="G218" s="91">
        <v>50</v>
      </c>
      <c r="H218" s="6"/>
    </row>
    <row r="219" spans="1:8" ht="52.5" customHeight="1" thickBot="1" x14ac:dyDescent="0.3">
      <c r="A219" s="312" t="s">
        <v>59</v>
      </c>
      <c r="B219" s="90" t="s">
        <v>61</v>
      </c>
      <c r="C219" s="89">
        <v>11</v>
      </c>
      <c r="D219" s="89" t="s">
        <v>125</v>
      </c>
      <c r="E219" s="89"/>
      <c r="F219" s="89"/>
      <c r="G219" s="88">
        <f>G224</f>
        <v>30</v>
      </c>
      <c r="H219" s="6"/>
    </row>
    <row r="220" spans="1:8" ht="99" customHeight="1" thickBot="1" x14ac:dyDescent="0.3">
      <c r="A220" s="301"/>
      <c r="B220" s="86" t="s">
        <v>134</v>
      </c>
      <c r="C220" s="83">
        <v>11</v>
      </c>
      <c r="D220" s="83" t="s">
        <v>125</v>
      </c>
      <c r="E220" s="84" t="s">
        <v>133</v>
      </c>
      <c r="F220" s="83"/>
      <c r="G220" s="82">
        <v>30</v>
      </c>
      <c r="H220" s="6"/>
    </row>
    <row r="221" spans="1:8" ht="158.25" customHeight="1" thickBot="1" x14ac:dyDescent="0.3">
      <c r="A221" s="87"/>
      <c r="B221" s="86" t="s">
        <v>132</v>
      </c>
      <c r="C221" s="83">
        <v>11</v>
      </c>
      <c r="D221" s="83" t="s">
        <v>125</v>
      </c>
      <c r="E221" s="84" t="s">
        <v>131</v>
      </c>
      <c r="F221" s="83"/>
      <c r="G221" s="82">
        <v>30</v>
      </c>
      <c r="H221" s="6"/>
    </row>
    <row r="222" spans="1:8" ht="155.25" customHeight="1" thickBot="1" x14ac:dyDescent="0.3">
      <c r="A222" s="301"/>
      <c r="B222" s="86" t="s">
        <v>130</v>
      </c>
      <c r="C222" s="83" t="s">
        <v>129</v>
      </c>
      <c r="D222" s="83" t="s">
        <v>125</v>
      </c>
      <c r="E222" s="84" t="s">
        <v>128</v>
      </c>
      <c r="F222" s="83"/>
      <c r="G222" s="82">
        <v>30</v>
      </c>
      <c r="H222" s="6"/>
    </row>
    <row r="223" spans="1:8" ht="168" customHeight="1" thickBot="1" x14ac:dyDescent="0.3">
      <c r="A223" s="301"/>
      <c r="B223" s="86" t="s">
        <v>127</v>
      </c>
      <c r="C223" s="83">
        <v>11</v>
      </c>
      <c r="D223" s="83" t="s">
        <v>125</v>
      </c>
      <c r="E223" s="84" t="s">
        <v>124</v>
      </c>
      <c r="F223" s="83"/>
      <c r="G223" s="82">
        <v>30</v>
      </c>
      <c r="H223" s="6"/>
    </row>
    <row r="224" spans="1:8" ht="79.5" customHeight="1" thickBot="1" x14ac:dyDescent="0.3">
      <c r="A224" s="183"/>
      <c r="B224" s="429" t="s">
        <v>126</v>
      </c>
      <c r="C224" s="177">
        <v>11</v>
      </c>
      <c r="D224" s="177" t="s">
        <v>125</v>
      </c>
      <c r="E224" s="178" t="s">
        <v>124</v>
      </c>
      <c r="F224" s="83" t="s">
        <v>123</v>
      </c>
      <c r="G224" s="82">
        <v>30</v>
      </c>
      <c r="H224" s="6"/>
    </row>
    <row r="225" spans="1:8" ht="66" customHeight="1" x14ac:dyDescent="0.25">
      <c r="A225" s="75"/>
      <c r="B225" s="75"/>
      <c r="C225" s="75"/>
      <c r="D225" s="75"/>
      <c r="E225" s="81"/>
      <c r="F225" s="80"/>
      <c r="G225" s="79"/>
      <c r="H225" s="6"/>
    </row>
    <row r="226" spans="1:8" ht="25.5" customHeight="1" x14ac:dyDescent="0.3">
      <c r="A226" s="491" t="s">
        <v>618</v>
      </c>
      <c r="B226" s="491"/>
      <c r="C226" s="379"/>
      <c r="D226" s="379"/>
      <c r="E226" s="78"/>
      <c r="F226" s="376"/>
      <c r="G226" s="376"/>
      <c r="H226" s="6"/>
    </row>
    <row r="227" spans="1:8" ht="82.5" customHeight="1" x14ac:dyDescent="0.3">
      <c r="A227" s="491"/>
      <c r="B227" s="491"/>
      <c r="C227" s="379"/>
      <c r="D227" s="29"/>
      <c r="E227" s="29"/>
      <c r="F227" s="473" t="s">
        <v>111</v>
      </c>
      <c r="G227" s="473"/>
      <c r="H227" s="6"/>
    </row>
    <row r="228" spans="1:8" ht="46.5" customHeight="1" x14ac:dyDescent="0.3">
      <c r="A228" s="491"/>
      <c r="B228" s="491"/>
      <c r="C228" s="379"/>
      <c r="D228" s="376"/>
      <c r="E228" s="78"/>
      <c r="F228" s="376"/>
      <c r="G228" s="376"/>
      <c r="H228" s="6"/>
    </row>
    <row r="229" spans="1:8" ht="24" customHeight="1" x14ac:dyDescent="0.3">
      <c r="A229" s="491"/>
      <c r="B229" s="491"/>
      <c r="C229" s="376"/>
      <c r="D229" s="376"/>
      <c r="E229" s="78"/>
      <c r="F229" s="455"/>
      <c r="G229" s="455"/>
      <c r="H229" s="6"/>
    </row>
    <row r="230" spans="1:8" ht="15.75" customHeight="1" x14ac:dyDescent="0.3">
      <c r="A230" s="491"/>
      <c r="B230" s="491"/>
      <c r="C230" s="73"/>
      <c r="D230" s="73"/>
      <c r="E230" s="77"/>
      <c r="F230" s="73"/>
      <c r="G230" s="73"/>
      <c r="H230" s="6"/>
    </row>
    <row r="231" spans="1:8" ht="35.25" customHeight="1" x14ac:dyDescent="0.25">
      <c r="A231" s="76"/>
      <c r="B231" s="75"/>
      <c r="H231" s="6"/>
    </row>
    <row r="232" spans="1:8" ht="63" customHeight="1" x14ac:dyDescent="0.25">
      <c r="A232" s="76"/>
      <c r="B232" s="75"/>
      <c r="H232" s="6"/>
    </row>
    <row r="233" spans="1:8" ht="141" customHeight="1" x14ac:dyDescent="0.25">
      <c r="A233" s="76"/>
      <c r="B233" s="75"/>
      <c r="H233" s="6"/>
    </row>
    <row r="234" spans="1:8" ht="140.25" customHeight="1" x14ac:dyDescent="0.25">
      <c r="A234" s="74"/>
      <c r="H234" s="6"/>
    </row>
    <row r="235" spans="1:8" ht="165" customHeight="1" x14ac:dyDescent="0.25">
      <c r="A235" s="302"/>
      <c r="H235" s="6"/>
    </row>
    <row r="236" spans="1:8" ht="66" customHeight="1" x14ac:dyDescent="0.25">
      <c r="A236" s="302"/>
      <c r="H236" s="6"/>
    </row>
    <row r="237" spans="1:8" ht="18.75" x14ac:dyDescent="0.25">
      <c r="A237" s="302"/>
      <c r="H237" s="6"/>
    </row>
    <row r="238" spans="1:8" ht="18.75" x14ac:dyDescent="0.3">
      <c r="A238" s="297" t="s">
        <v>122</v>
      </c>
    </row>
    <row r="239" spans="1:8" ht="18.75" x14ac:dyDescent="0.3">
      <c r="A239" s="73"/>
    </row>
  </sheetData>
  <mergeCells count="17">
    <mergeCell ref="B8:B9"/>
    <mergeCell ref="A226:B230"/>
    <mergeCell ref="F229:G229"/>
    <mergeCell ref="D5:G5"/>
    <mergeCell ref="D4:G4"/>
    <mergeCell ref="G8:G9"/>
    <mergeCell ref="D8:D9"/>
    <mergeCell ref="E8:E9"/>
    <mergeCell ref="F8:F9"/>
    <mergeCell ref="A6:G6"/>
    <mergeCell ref="A8:A9"/>
    <mergeCell ref="H12:EA14"/>
    <mergeCell ref="F227:G227"/>
    <mergeCell ref="C8:C9"/>
    <mergeCell ref="D1:G1"/>
    <mergeCell ref="D2:G2"/>
    <mergeCell ref="D3:G3"/>
  </mergeCells>
  <pageMargins left="0.70866141732283472" right="0.70866141732283472" top="0.74803149606299213" bottom="0.74803149606299213" header="0.31496062992125984" footer="0.31496062992125984"/>
  <pageSetup paperSize="9" scale="60" fitToWidth="0" orientation="portrait" r:id="rId1"/>
  <rowBreaks count="2" manualBreakCount="2">
    <brk id="218" max="16383" man="1"/>
    <brk id="23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W238"/>
  <sheetViews>
    <sheetView view="pageBreakPreview" zoomScale="115" zoomScaleNormal="89" zoomScaleSheetLayoutView="115" workbookViewId="0">
      <selection activeCell="J11" sqref="J11"/>
    </sheetView>
  </sheetViews>
  <sheetFormatPr defaultRowHeight="15" x14ac:dyDescent="0.25"/>
  <cols>
    <col min="1" max="1" width="9.28515625" style="315" customWidth="1"/>
    <col min="2" max="2" width="48.28515625" customWidth="1"/>
    <col min="3" max="3" width="9.5703125" style="315" customWidth="1"/>
    <col min="4" max="4" width="11.42578125" customWidth="1"/>
    <col min="6" max="6" width="19.5703125" style="315" customWidth="1"/>
    <col min="8" max="8" width="14" customWidth="1"/>
  </cols>
  <sheetData>
    <row r="1" spans="1:16" ht="83.25" customHeight="1" x14ac:dyDescent="0.25">
      <c r="A1" s="424"/>
      <c r="C1" s="424"/>
      <c r="F1" s="432" t="s">
        <v>612</v>
      </c>
      <c r="G1" s="432"/>
      <c r="H1" s="432"/>
    </row>
    <row r="2" spans="1:16" ht="113.25" customHeight="1" x14ac:dyDescent="0.25">
      <c r="A2" s="70" t="s">
        <v>2</v>
      </c>
      <c r="B2" s="22"/>
      <c r="C2" s="271"/>
      <c r="D2" s="201"/>
      <c r="E2" s="321"/>
      <c r="F2" s="489" t="s">
        <v>610</v>
      </c>
      <c r="G2" s="489"/>
      <c r="H2" s="489"/>
    </row>
    <row r="3" spans="1:16" ht="18.75" x14ac:dyDescent="0.25">
      <c r="A3" s="70"/>
      <c r="B3" s="22"/>
      <c r="C3" s="271"/>
      <c r="D3" s="315"/>
      <c r="E3" s="321"/>
      <c r="F3" s="321"/>
      <c r="G3" s="321"/>
      <c r="H3" s="321"/>
    </row>
    <row r="4" spans="1:16" ht="17.25" customHeight="1" x14ac:dyDescent="0.25">
      <c r="A4" s="70"/>
      <c r="B4" s="22"/>
      <c r="C4" s="271"/>
      <c r="D4" s="315"/>
      <c r="E4" s="317"/>
      <c r="F4" s="432"/>
      <c r="G4" s="432"/>
      <c r="H4" s="432"/>
      <c r="P4" s="28"/>
    </row>
    <row r="5" spans="1:16" ht="3.75" customHeight="1" x14ac:dyDescent="0.25">
      <c r="A5" s="70"/>
      <c r="B5" s="22"/>
      <c r="C5" s="271"/>
      <c r="D5" s="315"/>
      <c r="E5" s="432"/>
      <c r="F5" s="432"/>
      <c r="G5" s="432"/>
      <c r="H5" s="432"/>
    </row>
    <row r="6" spans="1:16" ht="18.75" hidden="1" x14ac:dyDescent="0.25">
      <c r="A6" s="70"/>
      <c r="D6" s="315"/>
      <c r="E6" s="432"/>
      <c r="F6" s="432"/>
      <c r="G6" s="432"/>
      <c r="H6" s="432"/>
    </row>
    <row r="7" spans="1:16" ht="51" customHeight="1" x14ac:dyDescent="0.25">
      <c r="A7" s="305"/>
      <c r="B7" s="433" t="s">
        <v>489</v>
      </c>
      <c r="C7" s="514"/>
      <c r="D7" s="514"/>
      <c r="E7" s="514"/>
      <c r="F7" s="514"/>
      <c r="G7" s="514"/>
      <c r="H7" s="514"/>
      <c r="K7" t="s">
        <v>2</v>
      </c>
    </row>
    <row r="8" spans="1:16" ht="19.5" thickBot="1" x14ac:dyDescent="0.3">
      <c r="A8" s="70"/>
      <c r="D8" s="315"/>
      <c r="E8" s="315"/>
      <c r="F8" s="71"/>
      <c r="G8" s="315"/>
      <c r="H8" s="315" t="s">
        <v>86</v>
      </c>
    </row>
    <row r="9" spans="1:16" ht="15.75" customHeight="1" x14ac:dyDescent="0.25">
      <c r="A9" s="487" t="s">
        <v>21</v>
      </c>
      <c r="B9" s="487" t="s">
        <v>405</v>
      </c>
      <c r="C9" s="487" t="s">
        <v>417</v>
      </c>
      <c r="D9" s="487" t="s">
        <v>404</v>
      </c>
      <c r="E9" s="487" t="s">
        <v>403</v>
      </c>
      <c r="F9" s="492" t="s">
        <v>402</v>
      </c>
      <c r="G9" s="487" t="s">
        <v>401</v>
      </c>
      <c r="H9" s="487" t="s">
        <v>480</v>
      </c>
    </row>
    <row r="10" spans="1:16" ht="15.75" thickBot="1" x14ac:dyDescent="0.3">
      <c r="A10" s="488"/>
      <c r="B10" s="488"/>
      <c r="C10" s="488"/>
      <c r="D10" s="488"/>
      <c r="E10" s="488"/>
      <c r="F10" s="493"/>
      <c r="G10" s="488"/>
      <c r="H10" s="488"/>
    </row>
    <row r="11" spans="1:16" ht="19.5" thickBot="1" x14ac:dyDescent="0.3">
      <c r="A11" s="301"/>
      <c r="B11" s="159" t="s">
        <v>400</v>
      </c>
      <c r="C11" s="200"/>
      <c r="D11" s="200"/>
      <c r="E11" s="200"/>
      <c r="F11" s="296"/>
      <c r="G11" s="200"/>
      <c r="H11" s="530">
        <v>65730.2</v>
      </c>
    </row>
    <row r="12" spans="1:16" ht="77.25" customHeight="1" thickBot="1" x14ac:dyDescent="0.3">
      <c r="A12" s="301" t="s">
        <v>26</v>
      </c>
      <c r="B12" s="270" t="s">
        <v>387</v>
      </c>
      <c r="C12" s="200">
        <v>991</v>
      </c>
      <c r="D12" s="200"/>
      <c r="E12" s="200"/>
      <c r="F12" s="296"/>
      <c r="G12" s="200"/>
      <c r="H12" s="111">
        <v>4.9000000000000004</v>
      </c>
    </row>
    <row r="13" spans="1:16" ht="27" customHeight="1" thickBot="1" x14ac:dyDescent="0.3">
      <c r="A13" s="301"/>
      <c r="B13" s="270" t="s">
        <v>27</v>
      </c>
      <c r="C13" s="200">
        <v>991</v>
      </c>
      <c r="D13" s="112" t="s">
        <v>125</v>
      </c>
      <c r="E13" s="112" t="s">
        <v>416</v>
      </c>
      <c r="F13" s="296"/>
      <c r="G13" s="200"/>
      <c r="H13" s="111">
        <v>4.9000000000000004</v>
      </c>
    </row>
    <row r="14" spans="1:16" s="268" customFormat="1" ht="78.75" customHeight="1" thickBot="1" x14ac:dyDescent="0.3">
      <c r="A14" s="87"/>
      <c r="B14" s="269" t="s">
        <v>30</v>
      </c>
      <c r="C14" s="252">
        <v>991</v>
      </c>
      <c r="D14" s="164" t="s">
        <v>125</v>
      </c>
      <c r="E14" s="164" t="s">
        <v>378</v>
      </c>
      <c r="F14" s="164" t="s">
        <v>386</v>
      </c>
      <c r="G14" s="164"/>
      <c r="H14" s="121">
        <v>4.9000000000000004</v>
      </c>
    </row>
    <row r="15" spans="1:16" ht="38.25" thickBot="1" x14ac:dyDescent="0.3">
      <c r="A15" s="301"/>
      <c r="B15" s="175" t="s">
        <v>385</v>
      </c>
      <c r="C15" s="255">
        <v>991</v>
      </c>
      <c r="D15" s="254" t="s">
        <v>125</v>
      </c>
      <c r="E15" s="254" t="s">
        <v>378</v>
      </c>
      <c r="F15" s="96" t="s">
        <v>384</v>
      </c>
      <c r="G15" s="254" t="s">
        <v>2</v>
      </c>
      <c r="H15" s="121">
        <v>4.9000000000000004</v>
      </c>
    </row>
    <row r="16" spans="1:16" ht="99.75" customHeight="1" thickBot="1" x14ac:dyDescent="0.3">
      <c r="A16" s="301"/>
      <c r="B16" s="175" t="s">
        <v>383</v>
      </c>
      <c r="C16" s="255">
        <v>991</v>
      </c>
      <c r="D16" s="254" t="s">
        <v>125</v>
      </c>
      <c r="E16" s="254" t="s">
        <v>378</v>
      </c>
      <c r="F16" s="96" t="s">
        <v>382</v>
      </c>
      <c r="G16" s="254"/>
      <c r="H16" s="121">
        <v>4.9000000000000004</v>
      </c>
    </row>
    <row r="17" spans="1:23" ht="19.5" thickBot="1" x14ac:dyDescent="0.3">
      <c r="A17" s="301"/>
      <c r="B17" s="175" t="s">
        <v>285</v>
      </c>
      <c r="C17" s="255">
        <v>991</v>
      </c>
      <c r="D17" s="254" t="s">
        <v>125</v>
      </c>
      <c r="E17" s="254" t="s">
        <v>378</v>
      </c>
      <c r="F17" s="96" t="s">
        <v>382</v>
      </c>
      <c r="G17" s="254" t="s">
        <v>283</v>
      </c>
      <c r="H17" s="121">
        <v>4.9000000000000004</v>
      </c>
    </row>
    <row r="18" spans="1:23" ht="65.25" customHeight="1" thickBot="1" x14ac:dyDescent="0.35">
      <c r="A18" s="301" t="s">
        <v>33</v>
      </c>
      <c r="B18" s="267" t="s">
        <v>415</v>
      </c>
      <c r="C18" s="200">
        <v>992</v>
      </c>
      <c r="D18" s="200"/>
      <c r="E18" s="200"/>
      <c r="F18" s="296"/>
      <c r="G18" s="200"/>
      <c r="H18" s="199">
        <f>H11-H17</f>
        <v>65725.3</v>
      </c>
    </row>
    <row r="19" spans="1:23" ht="19.5" thickBot="1" x14ac:dyDescent="0.3">
      <c r="A19" s="301"/>
      <c r="B19" s="159" t="s">
        <v>27</v>
      </c>
      <c r="C19" s="200">
        <v>992</v>
      </c>
      <c r="D19" s="112" t="s">
        <v>125</v>
      </c>
      <c r="E19" s="158"/>
      <c r="F19" s="84"/>
      <c r="G19" s="83"/>
      <c r="H19" s="111">
        <v>10344.799999999999</v>
      </c>
    </row>
    <row r="20" spans="1:23" ht="75.75" thickBot="1" x14ac:dyDescent="0.3">
      <c r="A20" s="197"/>
      <c r="B20" s="196" t="s">
        <v>28</v>
      </c>
      <c r="C20" s="266">
        <v>992</v>
      </c>
      <c r="D20" s="195" t="s">
        <v>125</v>
      </c>
      <c r="E20" s="195" t="s">
        <v>220</v>
      </c>
      <c r="F20" s="194"/>
      <c r="G20" s="194"/>
      <c r="H20" s="193">
        <v>756.2</v>
      </c>
    </row>
    <row r="21" spans="1:23" s="30" customFormat="1" ht="84" customHeight="1" thickBot="1" x14ac:dyDescent="0.3">
      <c r="A21" s="183"/>
      <c r="B21" s="265" t="s">
        <v>414</v>
      </c>
      <c r="C21" s="264">
        <v>992</v>
      </c>
      <c r="D21" s="239" t="s">
        <v>125</v>
      </c>
      <c r="E21" s="239" t="s">
        <v>220</v>
      </c>
      <c r="F21" s="241" t="s">
        <v>398</v>
      </c>
      <c r="G21" s="239"/>
      <c r="H21" s="306">
        <v>756.2</v>
      </c>
      <c r="I21" s="260"/>
      <c r="J21" s="259"/>
      <c r="K21" s="259"/>
      <c r="L21" s="259"/>
      <c r="M21" s="259"/>
      <c r="N21" s="259"/>
      <c r="O21" s="259"/>
      <c r="P21" s="259"/>
    </row>
    <row r="22" spans="1:23" s="261" customFormat="1" ht="92.25" customHeight="1" thickBot="1" x14ac:dyDescent="0.3">
      <c r="A22" s="307"/>
      <c r="B22" s="308" t="s">
        <v>413</v>
      </c>
      <c r="C22" s="307">
        <v>992</v>
      </c>
      <c r="D22" s="309" t="s">
        <v>125</v>
      </c>
      <c r="E22" s="309" t="s">
        <v>220</v>
      </c>
      <c r="F22" s="310" t="s">
        <v>396</v>
      </c>
      <c r="G22" s="309"/>
      <c r="H22" s="324">
        <v>756.2</v>
      </c>
      <c r="I22" s="260"/>
      <c r="J22" s="259"/>
      <c r="K22" s="259"/>
      <c r="L22" s="259"/>
      <c r="M22" s="259"/>
      <c r="N22" s="259"/>
      <c r="O22" s="259"/>
      <c r="P22" s="259"/>
      <c r="Q22" s="263"/>
      <c r="R22" s="263"/>
      <c r="S22" s="263"/>
      <c r="T22" s="263"/>
      <c r="U22" s="263"/>
      <c r="V22" s="263"/>
      <c r="W22" s="262"/>
    </row>
    <row r="23" spans="1:23" ht="38.25" thickBot="1" x14ac:dyDescent="0.3">
      <c r="A23" s="222"/>
      <c r="B23" s="86" t="s">
        <v>392</v>
      </c>
      <c r="C23" s="212">
        <v>992</v>
      </c>
      <c r="D23" s="83" t="s">
        <v>125</v>
      </c>
      <c r="E23" s="83" t="s">
        <v>220</v>
      </c>
      <c r="F23" s="84" t="s">
        <v>395</v>
      </c>
      <c r="G23" s="83"/>
      <c r="H23" s="324">
        <v>756.2</v>
      </c>
      <c r="I23" s="260"/>
      <c r="J23" s="259"/>
      <c r="K23" s="259"/>
      <c r="L23" s="259"/>
      <c r="M23" s="259"/>
      <c r="N23" s="259"/>
      <c r="O23" s="259"/>
      <c r="P23" s="259"/>
    </row>
    <row r="24" spans="1:23" ht="117.75" customHeight="1" thickBot="1" x14ac:dyDescent="0.3">
      <c r="A24" s="222"/>
      <c r="B24" s="86" t="s">
        <v>166</v>
      </c>
      <c r="C24" s="212">
        <v>992</v>
      </c>
      <c r="D24" s="83" t="s">
        <v>125</v>
      </c>
      <c r="E24" s="83" t="s">
        <v>220</v>
      </c>
      <c r="F24" s="84" t="s">
        <v>395</v>
      </c>
      <c r="G24" s="83">
        <v>100</v>
      </c>
      <c r="H24" s="324">
        <v>756.2</v>
      </c>
      <c r="I24" s="260"/>
      <c r="J24" s="259"/>
      <c r="K24" s="259"/>
      <c r="L24" s="259"/>
      <c r="M24" s="259"/>
      <c r="N24" s="259"/>
      <c r="O24" s="259"/>
      <c r="P24" s="259"/>
    </row>
    <row r="25" spans="1:23" ht="123" customHeight="1" thickBot="1" x14ac:dyDescent="0.3">
      <c r="A25" s="251"/>
      <c r="B25" s="258" t="s">
        <v>394</v>
      </c>
      <c r="C25" s="257">
        <v>992</v>
      </c>
      <c r="D25" s="144" t="s">
        <v>125</v>
      </c>
      <c r="E25" s="144" t="s">
        <v>224</v>
      </c>
      <c r="F25" s="144"/>
      <c r="G25" s="144"/>
      <c r="H25" s="143">
        <f>H26+H31+H36</f>
        <v>3668.2000000000003</v>
      </c>
    </row>
    <row r="26" spans="1:23" ht="60.75" customHeight="1" thickBot="1" x14ac:dyDescent="0.3">
      <c r="A26" s="248"/>
      <c r="B26" s="86" t="s">
        <v>314</v>
      </c>
      <c r="C26" s="212">
        <v>992</v>
      </c>
      <c r="D26" s="83" t="s">
        <v>125</v>
      </c>
      <c r="E26" s="83" t="s">
        <v>224</v>
      </c>
      <c r="F26" s="84" t="s">
        <v>393</v>
      </c>
      <c r="G26" s="83"/>
      <c r="H26" s="82">
        <f>H27</f>
        <v>3659.1</v>
      </c>
    </row>
    <row r="27" spans="1:23" ht="45" customHeight="1" thickBot="1" x14ac:dyDescent="0.3">
      <c r="A27" s="248"/>
      <c r="B27" s="86" t="s">
        <v>392</v>
      </c>
      <c r="C27" s="212">
        <v>992</v>
      </c>
      <c r="D27" s="83" t="s">
        <v>125</v>
      </c>
      <c r="E27" s="83" t="s">
        <v>224</v>
      </c>
      <c r="F27" s="84" t="s">
        <v>391</v>
      </c>
      <c r="G27" s="83"/>
      <c r="H27" s="82">
        <f>H28+H29+H30</f>
        <v>3659.1</v>
      </c>
    </row>
    <row r="28" spans="1:23" ht="120.75" customHeight="1" thickBot="1" x14ac:dyDescent="0.3">
      <c r="A28" s="248"/>
      <c r="B28" s="86" t="s">
        <v>166</v>
      </c>
      <c r="C28" s="212">
        <v>992</v>
      </c>
      <c r="D28" s="83" t="s">
        <v>125</v>
      </c>
      <c r="E28" s="83" t="s">
        <v>224</v>
      </c>
      <c r="F28" s="84" t="s">
        <v>391</v>
      </c>
      <c r="G28" s="83">
        <v>100</v>
      </c>
      <c r="H28" s="82">
        <v>3265.1</v>
      </c>
    </row>
    <row r="29" spans="1:23" ht="61.5" customHeight="1" thickBot="1" x14ac:dyDescent="0.3">
      <c r="A29" s="248"/>
      <c r="B29" s="86" t="s">
        <v>126</v>
      </c>
      <c r="C29" s="212">
        <v>992</v>
      </c>
      <c r="D29" s="83" t="s">
        <v>125</v>
      </c>
      <c r="E29" s="83" t="s">
        <v>224</v>
      </c>
      <c r="F29" s="84" t="s">
        <v>391</v>
      </c>
      <c r="G29" s="83">
        <v>200</v>
      </c>
      <c r="H29" s="116">
        <v>374</v>
      </c>
    </row>
    <row r="30" spans="1:23" ht="22.5" customHeight="1" thickBot="1" x14ac:dyDescent="0.3">
      <c r="A30" s="248"/>
      <c r="B30" s="86" t="s">
        <v>365</v>
      </c>
      <c r="C30" s="212">
        <v>992</v>
      </c>
      <c r="D30" s="83" t="s">
        <v>125</v>
      </c>
      <c r="E30" s="83" t="s">
        <v>224</v>
      </c>
      <c r="F30" s="84" t="s">
        <v>391</v>
      </c>
      <c r="G30" s="83">
        <v>800</v>
      </c>
      <c r="H30" s="116">
        <v>20</v>
      </c>
    </row>
    <row r="31" spans="1:23" ht="38.25" thickBot="1" x14ac:dyDescent="0.3">
      <c r="A31" s="248"/>
      <c r="B31" s="86" t="s">
        <v>390</v>
      </c>
      <c r="C31" s="212">
        <v>992</v>
      </c>
      <c r="D31" s="83" t="s">
        <v>125</v>
      </c>
      <c r="E31" s="83" t="s">
        <v>224</v>
      </c>
      <c r="F31" s="84" t="s">
        <v>312</v>
      </c>
      <c r="G31" s="83"/>
      <c r="H31" s="82">
        <f>H33</f>
        <v>3.8</v>
      </c>
    </row>
    <row r="32" spans="1:23" ht="75.75" thickBot="1" x14ac:dyDescent="0.3">
      <c r="A32" s="248"/>
      <c r="B32" s="86" t="s">
        <v>389</v>
      </c>
      <c r="C32" s="212">
        <v>992</v>
      </c>
      <c r="D32" s="83" t="s">
        <v>125</v>
      </c>
      <c r="E32" s="83" t="s">
        <v>224</v>
      </c>
      <c r="F32" s="84" t="s">
        <v>388</v>
      </c>
      <c r="G32" s="83"/>
      <c r="H32" s="82">
        <v>3.8</v>
      </c>
    </row>
    <row r="33" spans="1:8" ht="60.75" customHeight="1" thickBot="1" x14ac:dyDescent="0.3">
      <c r="A33" s="248"/>
      <c r="B33" s="86" t="s">
        <v>126</v>
      </c>
      <c r="C33" s="212">
        <v>992</v>
      </c>
      <c r="D33" s="83" t="s">
        <v>125</v>
      </c>
      <c r="E33" s="83" t="s">
        <v>224</v>
      </c>
      <c r="F33" s="84" t="s">
        <v>388</v>
      </c>
      <c r="G33" s="83">
        <v>200</v>
      </c>
      <c r="H33" s="82">
        <v>3.8</v>
      </c>
    </row>
    <row r="34" spans="1:8" ht="45.75" customHeight="1" thickBot="1" x14ac:dyDescent="0.3">
      <c r="A34" s="248"/>
      <c r="B34" s="256" t="s">
        <v>381</v>
      </c>
      <c r="C34" s="255">
        <v>992</v>
      </c>
      <c r="D34" s="254" t="s">
        <v>125</v>
      </c>
      <c r="E34" s="254" t="s">
        <v>224</v>
      </c>
      <c r="F34" s="254" t="s">
        <v>380</v>
      </c>
      <c r="G34" s="254" t="s">
        <v>2</v>
      </c>
      <c r="H34" s="121">
        <v>5.3</v>
      </c>
    </row>
    <row r="35" spans="1:8" ht="112.5" customHeight="1" thickBot="1" x14ac:dyDescent="0.3">
      <c r="A35" s="248"/>
      <c r="B35" s="120" t="s">
        <v>379</v>
      </c>
      <c r="C35" s="253">
        <v>992</v>
      </c>
      <c r="D35" s="83" t="s">
        <v>125</v>
      </c>
      <c r="E35" s="83" t="s">
        <v>224</v>
      </c>
      <c r="F35" s="96" t="s">
        <v>377</v>
      </c>
      <c r="G35" s="83"/>
      <c r="H35" s="121">
        <v>5.3</v>
      </c>
    </row>
    <row r="36" spans="1:8" ht="19.5" thickBot="1" x14ac:dyDescent="0.3">
      <c r="A36" s="248"/>
      <c r="B36" s="86" t="s">
        <v>285</v>
      </c>
      <c r="C36" s="212">
        <v>992</v>
      </c>
      <c r="D36" s="83" t="s">
        <v>125</v>
      </c>
      <c r="E36" s="83" t="s">
        <v>224</v>
      </c>
      <c r="F36" s="96" t="s">
        <v>377</v>
      </c>
      <c r="G36" s="83">
        <v>500</v>
      </c>
      <c r="H36" s="121">
        <v>5.3</v>
      </c>
    </row>
    <row r="37" spans="1:8" ht="28.5" customHeight="1" thickBot="1" x14ac:dyDescent="0.3">
      <c r="A37" s="251"/>
      <c r="B37" s="145" t="s">
        <v>376</v>
      </c>
      <c r="C37" s="250">
        <v>992</v>
      </c>
      <c r="D37" s="144" t="s">
        <v>125</v>
      </c>
      <c r="E37" s="144">
        <v>11</v>
      </c>
      <c r="F37" s="89"/>
      <c r="G37" s="89"/>
      <c r="H37" s="88">
        <f>H40</f>
        <v>5</v>
      </c>
    </row>
    <row r="38" spans="1:8" ht="53.25" customHeight="1" thickBot="1" x14ac:dyDescent="0.3">
      <c r="A38" s="248"/>
      <c r="B38" s="86" t="s">
        <v>375</v>
      </c>
      <c r="C38" s="212">
        <v>992</v>
      </c>
      <c r="D38" s="83" t="s">
        <v>125</v>
      </c>
      <c r="E38" s="83">
        <v>11</v>
      </c>
      <c r="F38" s="84" t="s">
        <v>374</v>
      </c>
      <c r="G38" s="83"/>
      <c r="H38" s="82">
        <v>5</v>
      </c>
    </row>
    <row r="39" spans="1:8" ht="65.25" customHeight="1" thickBot="1" x14ac:dyDescent="0.3">
      <c r="A39" s="222"/>
      <c r="B39" s="120" t="s">
        <v>373</v>
      </c>
      <c r="C39" s="253">
        <v>992</v>
      </c>
      <c r="D39" s="84" t="s">
        <v>125</v>
      </c>
      <c r="E39" s="84">
        <v>11</v>
      </c>
      <c r="F39" s="84" t="s">
        <v>372</v>
      </c>
      <c r="G39" s="84"/>
      <c r="H39" s="174">
        <v>5</v>
      </c>
    </row>
    <row r="40" spans="1:8" ht="36.75" customHeight="1" thickBot="1" x14ac:dyDescent="0.3">
      <c r="A40" s="222"/>
      <c r="B40" s="86" t="s">
        <v>165</v>
      </c>
      <c r="C40" s="212">
        <v>992</v>
      </c>
      <c r="D40" s="83" t="s">
        <v>125</v>
      </c>
      <c r="E40" s="83">
        <v>11</v>
      </c>
      <c r="F40" s="84" t="s">
        <v>372</v>
      </c>
      <c r="G40" s="83">
        <v>800</v>
      </c>
      <c r="H40" s="82">
        <v>5</v>
      </c>
    </row>
    <row r="41" spans="1:8" ht="24.75" customHeight="1" thickBot="1" x14ac:dyDescent="0.3">
      <c r="A41" s="251"/>
      <c r="B41" s="145" t="s">
        <v>32</v>
      </c>
      <c r="C41" s="250">
        <v>992</v>
      </c>
      <c r="D41" s="144" t="s">
        <v>125</v>
      </c>
      <c r="E41" s="144">
        <v>13</v>
      </c>
      <c r="F41" s="144"/>
      <c r="G41" s="144"/>
      <c r="H41" s="154">
        <f>H42+H57+H70+H71+H82</f>
        <v>5910.5</v>
      </c>
    </row>
    <row r="42" spans="1:8" ht="94.5" thickBot="1" x14ac:dyDescent="0.3">
      <c r="A42" s="163"/>
      <c r="B42" s="165" t="s">
        <v>371</v>
      </c>
      <c r="C42" s="252">
        <v>992</v>
      </c>
      <c r="D42" s="164" t="s">
        <v>125</v>
      </c>
      <c r="E42" s="164" t="s">
        <v>318</v>
      </c>
      <c r="F42" s="84" t="s">
        <v>370</v>
      </c>
      <c r="G42" s="164"/>
      <c r="H42" s="122">
        <f>H45+H51+H56</f>
        <v>3910.1000000000004</v>
      </c>
    </row>
    <row r="43" spans="1:8" s="32" customFormat="1" ht="162.75" customHeight="1" thickBot="1" x14ac:dyDescent="0.3">
      <c r="A43" s="248"/>
      <c r="B43" s="120" t="s">
        <v>369</v>
      </c>
      <c r="C43" s="253">
        <v>992</v>
      </c>
      <c r="D43" s="84" t="s">
        <v>125</v>
      </c>
      <c r="E43" s="84">
        <v>13</v>
      </c>
      <c r="F43" s="84" t="s">
        <v>368</v>
      </c>
      <c r="G43" s="84"/>
      <c r="H43" s="174">
        <f>H46+H47+H48</f>
        <v>3120.1000000000004</v>
      </c>
    </row>
    <row r="44" spans="1:8" ht="161.25" customHeight="1" thickBot="1" x14ac:dyDescent="0.3">
      <c r="A44" s="248"/>
      <c r="B44" s="120" t="s">
        <v>367</v>
      </c>
      <c r="C44" s="253">
        <v>992</v>
      </c>
      <c r="D44" s="84" t="s">
        <v>125</v>
      </c>
      <c r="E44" s="84">
        <v>13</v>
      </c>
      <c r="F44" s="84" t="s">
        <v>366</v>
      </c>
      <c r="G44" s="84"/>
      <c r="H44" s="174">
        <f>H43</f>
        <v>3120.1000000000004</v>
      </c>
    </row>
    <row r="45" spans="1:8" ht="65.25" customHeight="1" thickBot="1" x14ac:dyDescent="0.3">
      <c r="A45" s="248"/>
      <c r="B45" s="120" t="s">
        <v>167</v>
      </c>
      <c r="C45" s="253">
        <v>992</v>
      </c>
      <c r="D45" s="83" t="s">
        <v>125</v>
      </c>
      <c r="E45" s="83">
        <v>13</v>
      </c>
      <c r="F45" s="84" t="s">
        <v>364</v>
      </c>
      <c r="G45" s="83"/>
      <c r="H45" s="174">
        <f>H44</f>
        <v>3120.1000000000004</v>
      </c>
    </row>
    <row r="46" spans="1:8" ht="132" thickBot="1" x14ac:dyDescent="0.3">
      <c r="A46" s="248"/>
      <c r="B46" s="86" t="s">
        <v>166</v>
      </c>
      <c r="C46" s="253">
        <v>992</v>
      </c>
      <c r="D46" s="83" t="s">
        <v>125</v>
      </c>
      <c r="E46" s="83" t="s">
        <v>318</v>
      </c>
      <c r="F46" s="84" t="s">
        <v>364</v>
      </c>
      <c r="G46" s="83" t="s">
        <v>163</v>
      </c>
      <c r="H46" s="82">
        <v>2408.4</v>
      </c>
    </row>
    <row r="47" spans="1:8" ht="63.75" customHeight="1" thickBot="1" x14ac:dyDescent="0.3">
      <c r="A47" s="248"/>
      <c r="B47" s="86" t="s">
        <v>126</v>
      </c>
      <c r="C47" s="212">
        <v>992</v>
      </c>
      <c r="D47" s="83" t="s">
        <v>125</v>
      </c>
      <c r="E47" s="83">
        <v>13</v>
      </c>
      <c r="F47" s="84" t="s">
        <v>364</v>
      </c>
      <c r="G47" s="83" t="s">
        <v>123</v>
      </c>
      <c r="H47" s="116">
        <v>691.7</v>
      </c>
    </row>
    <row r="48" spans="1:8" ht="23.25" customHeight="1" thickBot="1" x14ac:dyDescent="0.3">
      <c r="A48" s="248"/>
      <c r="B48" s="86" t="s">
        <v>365</v>
      </c>
      <c r="C48" s="212">
        <v>992</v>
      </c>
      <c r="D48" s="83" t="s">
        <v>125</v>
      </c>
      <c r="E48" s="83">
        <v>13</v>
      </c>
      <c r="F48" s="84" t="s">
        <v>364</v>
      </c>
      <c r="G48" s="83">
        <v>800</v>
      </c>
      <c r="H48" s="82">
        <v>20</v>
      </c>
    </row>
    <row r="49" spans="1:8" ht="150.75" thickBot="1" x14ac:dyDescent="0.3">
      <c r="A49" s="248"/>
      <c r="B49" s="246" t="s">
        <v>363</v>
      </c>
      <c r="C49" s="212">
        <v>992</v>
      </c>
      <c r="D49" s="83" t="s">
        <v>125</v>
      </c>
      <c r="E49" s="83" t="s">
        <v>318</v>
      </c>
      <c r="F49" s="84" t="s">
        <v>362</v>
      </c>
      <c r="G49" s="83"/>
      <c r="H49" s="82">
        <v>40</v>
      </c>
    </row>
    <row r="50" spans="1:8" ht="162" customHeight="1" thickBot="1" x14ac:dyDescent="0.3">
      <c r="A50" s="248"/>
      <c r="B50" s="153" t="s">
        <v>361</v>
      </c>
      <c r="C50" s="212">
        <v>992</v>
      </c>
      <c r="D50" s="83" t="s">
        <v>125</v>
      </c>
      <c r="E50" s="83" t="s">
        <v>318</v>
      </c>
      <c r="F50" s="84" t="s">
        <v>360</v>
      </c>
      <c r="G50" s="83"/>
      <c r="H50" s="82">
        <v>40</v>
      </c>
    </row>
    <row r="51" spans="1:8" ht="174.75" customHeight="1" thickBot="1" x14ac:dyDescent="0.3">
      <c r="A51" s="248"/>
      <c r="B51" s="153" t="s">
        <v>359</v>
      </c>
      <c r="C51" s="212">
        <v>992</v>
      </c>
      <c r="D51" s="83" t="s">
        <v>125</v>
      </c>
      <c r="E51" s="83" t="s">
        <v>318</v>
      </c>
      <c r="F51" s="84" t="s">
        <v>358</v>
      </c>
      <c r="G51" s="83"/>
      <c r="H51" s="82">
        <v>40</v>
      </c>
    </row>
    <row r="52" spans="1:8" ht="67.5" customHeight="1" thickBot="1" x14ac:dyDescent="0.3">
      <c r="A52" s="248"/>
      <c r="B52" s="86" t="s">
        <v>126</v>
      </c>
      <c r="C52" s="212">
        <v>992</v>
      </c>
      <c r="D52" s="83" t="s">
        <v>125</v>
      </c>
      <c r="E52" s="83" t="s">
        <v>318</v>
      </c>
      <c r="F52" s="84" t="s">
        <v>358</v>
      </c>
      <c r="G52" s="83" t="s">
        <v>123</v>
      </c>
      <c r="H52" s="82">
        <v>40</v>
      </c>
    </row>
    <row r="53" spans="1:8" ht="132.75" customHeight="1" thickBot="1" x14ac:dyDescent="0.3">
      <c r="A53" s="248"/>
      <c r="B53" s="153" t="s">
        <v>357</v>
      </c>
      <c r="C53" s="212">
        <v>992</v>
      </c>
      <c r="D53" s="83" t="s">
        <v>125</v>
      </c>
      <c r="E53" s="83" t="s">
        <v>318</v>
      </c>
      <c r="F53" s="84" t="s">
        <v>356</v>
      </c>
      <c r="G53" s="83"/>
      <c r="H53" s="82">
        <v>750</v>
      </c>
    </row>
    <row r="54" spans="1:8" ht="141" customHeight="1" thickBot="1" x14ac:dyDescent="0.3">
      <c r="A54" s="248"/>
      <c r="B54" s="153" t="s">
        <v>355</v>
      </c>
      <c r="C54" s="212">
        <v>992</v>
      </c>
      <c r="D54" s="83" t="s">
        <v>125</v>
      </c>
      <c r="E54" s="83" t="s">
        <v>318</v>
      </c>
      <c r="F54" s="84" t="s">
        <v>354</v>
      </c>
      <c r="G54" s="83"/>
      <c r="H54" s="82">
        <v>750</v>
      </c>
    </row>
    <row r="55" spans="1:8" ht="155.25" customHeight="1" thickBot="1" x14ac:dyDescent="0.3">
      <c r="A55" s="248"/>
      <c r="B55" s="153" t="s">
        <v>353</v>
      </c>
      <c r="C55" s="212">
        <v>992</v>
      </c>
      <c r="D55" s="83" t="s">
        <v>125</v>
      </c>
      <c r="E55" s="83" t="s">
        <v>318</v>
      </c>
      <c r="F55" s="84" t="s">
        <v>352</v>
      </c>
      <c r="G55" s="83"/>
      <c r="H55" s="82">
        <v>750</v>
      </c>
    </row>
    <row r="56" spans="1:8" ht="71.25" customHeight="1" thickBot="1" x14ac:dyDescent="0.3">
      <c r="A56" s="248"/>
      <c r="B56" s="86" t="s">
        <v>126</v>
      </c>
      <c r="C56" s="212">
        <v>992</v>
      </c>
      <c r="D56" s="83" t="s">
        <v>125</v>
      </c>
      <c r="E56" s="83" t="s">
        <v>136</v>
      </c>
      <c r="F56" s="84" t="s">
        <v>352</v>
      </c>
      <c r="G56" s="83" t="s">
        <v>123</v>
      </c>
      <c r="H56" s="82">
        <v>750</v>
      </c>
    </row>
    <row r="57" spans="1:8" ht="93.75" customHeight="1" thickBot="1" x14ac:dyDescent="0.3">
      <c r="A57" s="248"/>
      <c r="B57" s="86" t="s">
        <v>351</v>
      </c>
      <c r="C57" s="212">
        <v>992</v>
      </c>
      <c r="D57" s="83" t="s">
        <v>125</v>
      </c>
      <c r="E57" s="83">
        <v>13</v>
      </c>
      <c r="F57" s="84" t="s">
        <v>350</v>
      </c>
      <c r="G57" s="83"/>
      <c r="H57" s="82">
        <v>75</v>
      </c>
    </row>
    <row r="58" spans="1:8" ht="153.75" customHeight="1" thickBot="1" x14ac:dyDescent="0.3">
      <c r="A58" s="248"/>
      <c r="B58" s="86" t="s">
        <v>349</v>
      </c>
      <c r="C58" s="212">
        <v>992</v>
      </c>
      <c r="D58" s="83" t="s">
        <v>125</v>
      </c>
      <c r="E58" s="83">
        <v>13</v>
      </c>
      <c r="F58" s="84" t="s">
        <v>348</v>
      </c>
      <c r="G58" s="83"/>
      <c r="H58" s="82">
        <v>60</v>
      </c>
    </row>
    <row r="59" spans="1:8" ht="157.5" customHeight="1" thickBot="1" x14ac:dyDescent="0.3">
      <c r="A59" s="248"/>
      <c r="B59" s="86" t="s">
        <v>347</v>
      </c>
      <c r="C59" s="212">
        <v>992</v>
      </c>
      <c r="D59" s="83" t="s">
        <v>125</v>
      </c>
      <c r="E59" s="83" t="s">
        <v>318</v>
      </c>
      <c r="F59" s="84" t="s">
        <v>346</v>
      </c>
      <c r="G59" s="83"/>
      <c r="H59" s="82">
        <v>60</v>
      </c>
    </row>
    <row r="60" spans="1:8" ht="169.5" thickBot="1" x14ac:dyDescent="0.3">
      <c r="A60" s="248"/>
      <c r="B60" s="86" t="s">
        <v>345</v>
      </c>
      <c r="C60" s="212">
        <v>992</v>
      </c>
      <c r="D60" s="83" t="s">
        <v>125</v>
      </c>
      <c r="E60" s="83" t="s">
        <v>318</v>
      </c>
      <c r="F60" s="84" t="s">
        <v>344</v>
      </c>
      <c r="G60" s="83"/>
      <c r="H60" s="82">
        <v>60</v>
      </c>
    </row>
    <row r="61" spans="1:8" ht="62.25" customHeight="1" thickBot="1" x14ac:dyDescent="0.3">
      <c r="A61" s="248"/>
      <c r="B61" s="86" t="s">
        <v>126</v>
      </c>
      <c r="C61" s="212">
        <v>992</v>
      </c>
      <c r="D61" s="83" t="s">
        <v>125</v>
      </c>
      <c r="E61" s="83">
        <v>13</v>
      </c>
      <c r="F61" s="84" t="s">
        <v>344</v>
      </c>
      <c r="G61" s="83" t="s">
        <v>123</v>
      </c>
      <c r="H61" s="82">
        <v>60</v>
      </c>
    </row>
    <row r="62" spans="1:8" ht="125.25" customHeight="1" thickBot="1" x14ac:dyDescent="0.3">
      <c r="A62" s="248"/>
      <c r="B62" s="153" t="s">
        <v>343</v>
      </c>
      <c r="C62" s="212">
        <v>992</v>
      </c>
      <c r="D62" s="83" t="s">
        <v>125</v>
      </c>
      <c r="E62" s="83" t="s">
        <v>318</v>
      </c>
      <c r="F62" s="84" t="s">
        <v>342</v>
      </c>
      <c r="G62" s="83"/>
      <c r="H62" s="82">
        <v>15</v>
      </c>
    </row>
    <row r="63" spans="1:8" ht="150.75" thickBot="1" x14ac:dyDescent="0.3">
      <c r="A63" s="248"/>
      <c r="B63" s="153" t="s">
        <v>341</v>
      </c>
      <c r="C63" s="212">
        <v>992</v>
      </c>
      <c r="D63" s="83" t="s">
        <v>125</v>
      </c>
      <c r="E63" s="83" t="s">
        <v>318</v>
      </c>
      <c r="F63" s="84" t="s">
        <v>340</v>
      </c>
      <c r="G63" s="83"/>
      <c r="H63" s="82">
        <v>15</v>
      </c>
    </row>
    <row r="64" spans="1:8" ht="160.5" customHeight="1" thickBot="1" x14ac:dyDescent="0.3">
      <c r="A64" s="248"/>
      <c r="B64" s="153" t="s">
        <v>339</v>
      </c>
      <c r="C64" s="212">
        <v>992</v>
      </c>
      <c r="D64" s="83" t="s">
        <v>125</v>
      </c>
      <c r="E64" s="83" t="s">
        <v>318</v>
      </c>
      <c r="F64" s="84" t="s">
        <v>338</v>
      </c>
      <c r="G64" s="83"/>
      <c r="H64" s="82">
        <v>15</v>
      </c>
    </row>
    <row r="65" spans="1:8" ht="64.5" customHeight="1" thickBot="1" x14ac:dyDescent="0.3">
      <c r="A65" s="248"/>
      <c r="B65" s="86" t="s">
        <v>126</v>
      </c>
      <c r="C65" s="212">
        <v>992</v>
      </c>
      <c r="D65" s="83" t="s">
        <v>125</v>
      </c>
      <c r="E65" s="83" t="s">
        <v>318</v>
      </c>
      <c r="F65" s="84" t="s">
        <v>338</v>
      </c>
      <c r="G65" s="83" t="s">
        <v>123</v>
      </c>
      <c r="H65" s="82">
        <v>15</v>
      </c>
    </row>
    <row r="66" spans="1:8" ht="82.5" customHeight="1" thickBot="1" x14ac:dyDescent="0.3">
      <c r="A66" s="248"/>
      <c r="B66" s="86" t="s">
        <v>337</v>
      </c>
      <c r="C66" s="212">
        <v>992</v>
      </c>
      <c r="D66" s="83" t="s">
        <v>125</v>
      </c>
      <c r="E66" s="83">
        <v>13</v>
      </c>
      <c r="F66" s="84" t="s">
        <v>336</v>
      </c>
      <c r="G66" s="83"/>
      <c r="H66" s="116">
        <v>30</v>
      </c>
    </row>
    <row r="67" spans="1:8" ht="136.5" customHeight="1" thickBot="1" x14ac:dyDescent="0.3">
      <c r="A67" s="248"/>
      <c r="B67" s="86" t="s">
        <v>335</v>
      </c>
      <c r="C67" s="212">
        <v>992</v>
      </c>
      <c r="D67" s="83" t="s">
        <v>125</v>
      </c>
      <c r="E67" s="83" t="s">
        <v>318</v>
      </c>
      <c r="F67" s="84" t="s">
        <v>334</v>
      </c>
      <c r="G67" s="83"/>
      <c r="H67" s="116">
        <v>30</v>
      </c>
    </row>
    <row r="68" spans="1:8" ht="149.25" customHeight="1" thickBot="1" x14ac:dyDescent="0.3">
      <c r="A68" s="248"/>
      <c r="B68" s="86" t="s">
        <v>412</v>
      </c>
      <c r="C68" s="212">
        <v>992</v>
      </c>
      <c r="D68" s="83" t="s">
        <v>125</v>
      </c>
      <c r="E68" s="83" t="s">
        <v>318</v>
      </c>
      <c r="F68" s="84" t="s">
        <v>332</v>
      </c>
      <c r="G68" s="83"/>
      <c r="H68" s="116">
        <v>30</v>
      </c>
    </row>
    <row r="69" spans="1:8" ht="150.75" thickBot="1" x14ac:dyDescent="0.3">
      <c r="A69" s="248"/>
      <c r="B69" s="86" t="s">
        <v>411</v>
      </c>
      <c r="C69" s="212">
        <v>992</v>
      </c>
      <c r="D69" s="83" t="s">
        <v>125</v>
      </c>
      <c r="E69" s="83" t="s">
        <v>318</v>
      </c>
      <c r="F69" s="84" t="s">
        <v>330</v>
      </c>
      <c r="G69" s="83"/>
      <c r="H69" s="116">
        <v>30</v>
      </c>
    </row>
    <row r="70" spans="1:8" ht="57" thickBot="1" x14ac:dyDescent="0.3">
      <c r="A70" s="248"/>
      <c r="B70" s="86" t="s">
        <v>126</v>
      </c>
      <c r="C70" s="212">
        <v>992</v>
      </c>
      <c r="D70" s="83" t="s">
        <v>125</v>
      </c>
      <c r="E70" s="83" t="s">
        <v>318</v>
      </c>
      <c r="F70" s="84" t="s">
        <v>330</v>
      </c>
      <c r="G70" s="83" t="s">
        <v>123</v>
      </c>
      <c r="H70" s="116">
        <v>30</v>
      </c>
    </row>
    <row r="71" spans="1:8" ht="94.5" thickBot="1" x14ac:dyDescent="0.3">
      <c r="A71" s="248"/>
      <c r="B71" s="86" t="s">
        <v>329</v>
      </c>
      <c r="C71" s="212">
        <v>992</v>
      </c>
      <c r="D71" s="83" t="s">
        <v>125</v>
      </c>
      <c r="E71" s="83">
        <v>13</v>
      </c>
      <c r="F71" s="84" t="s">
        <v>328</v>
      </c>
      <c r="G71" s="83"/>
      <c r="H71" s="82">
        <v>1012</v>
      </c>
    </row>
    <row r="72" spans="1:8" ht="169.5" thickBot="1" x14ac:dyDescent="0.3">
      <c r="A72" s="248"/>
      <c r="B72" s="86" t="s">
        <v>327</v>
      </c>
      <c r="C72" s="212">
        <v>992</v>
      </c>
      <c r="D72" s="83" t="s">
        <v>125</v>
      </c>
      <c r="E72" s="83">
        <v>13</v>
      </c>
      <c r="F72" s="84" t="s">
        <v>326</v>
      </c>
      <c r="G72" s="83"/>
      <c r="H72" s="82">
        <v>500</v>
      </c>
    </row>
    <row r="73" spans="1:8" ht="173.25" customHeight="1" thickBot="1" x14ac:dyDescent="0.3">
      <c r="A73" s="248"/>
      <c r="B73" s="86" t="s">
        <v>325</v>
      </c>
      <c r="C73" s="212">
        <v>992</v>
      </c>
      <c r="D73" s="83" t="s">
        <v>125</v>
      </c>
      <c r="E73" s="83" t="s">
        <v>318</v>
      </c>
      <c r="F73" s="84" t="s">
        <v>324</v>
      </c>
      <c r="G73" s="83"/>
      <c r="H73" s="82">
        <v>500</v>
      </c>
    </row>
    <row r="74" spans="1:8" ht="196.5" customHeight="1" thickBot="1" x14ac:dyDescent="0.3">
      <c r="A74" s="248"/>
      <c r="B74" s="86" t="s">
        <v>323</v>
      </c>
      <c r="C74" s="212">
        <v>992</v>
      </c>
      <c r="D74" s="83" t="s">
        <v>125</v>
      </c>
      <c r="E74" s="83" t="s">
        <v>318</v>
      </c>
      <c r="F74" s="84" t="s">
        <v>322</v>
      </c>
      <c r="G74" s="83"/>
      <c r="H74" s="82">
        <v>500</v>
      </c>
    </row>
    <row r="75" spans="1:8" ht="67.5" customHeight="1" thickBot="1" x14ac:dyDescent="0.3">
      <c r="A75" s="248"/>
      <c r="B75" s="86" t="s">
        <v>126</v>
      </c>
      <c r="C75" s="212">
        <v>992</v>
      </c>
      <c r="D75" s="83" t="s">
        <v>125</v>
      </c>
      <c r="E75" s="83">
        <v>13</v>
      </c>
      <c r="F75" s="84" t="s">
        <v>322</v>
      </c>
      <c r="G75" s="83" t="s">
        <v>123</v>
      </c>
      <c r="H75" s="82">
        <v>500</v>
      </c>
    </row>
    <row r="76" spans="1:8" ht="168" customHeight="1" thickBot="1" x14ac:dyDescent="0.3">
      <c r="A76" s="248"/>
      <c r="B76" s="86" t="s">
        <v>321</v>
      </c>
      <c r="C76" s="212">
        <v>992</v>
      </c>
      <c r="D76" s="83" t="s">
        <v>125</v>
      </c>
      <c r="E76" s="83">
        <v>13</v>
      </c>
      <c r="F76" s="84" t="s">
        <v>320</v>
      </c>
      <c r="G76" s="83"/>
      <c r="H76" s="82">
        <v>512</v>
      </c>
    </row>
    <row r="77" spans="1:8" ht="188.25" thickBot="1" x14ac:dyDescent="0.3">
      <c r="A77" s="248"/>
      <c r="B77" s="86" t="s">
        <v>319</v>
      </c>
      <c r="C77" s="212">
        <v>992</v>
      </c>
      <c r="D77" s="83" t="s">
        <v>125</v>
      </c>
      <c r="E77" s="83">
        <v>13</v>
      </c>
      <c r="F77" s="84" t="s">
        <v>317</v>
      </c>
      <c r="G77" s="83"/>
      <c r="H77" s="82">
        <v>512</v>
      </c>
    </row>
    <row r="78" spans="1:8" ht="188.25" thickBot="1" x14ac:dyDescent="0.3">
      <c r="A78" s="248"/>
      <c r="B78" s="86" t="s">
        <v>316</v>
      </c>
      <c r="C78" s="212">
        <v>992</v>
      </c>
      <c r="D78" s="83" t="s">
        <v>125</v>
      </c>
      <c r="E78" s="83" t="s">
        <v>318</v>
      </c>
      <c r="F78" s="84" t="s">
        <v>315</v>
      </c>
      <c r="G78" s="83"/>
      <c r="H78" s="82">
        <v>512</v>
      </c>
    </row>
    <row r="79" spans="1:8" ht="65.25" customHeight="1" thickBot="1" x14ac:dyDescent="0.3">
      <c r="A79" s="248"/>
      <c r="B79" s="109" t="s">
        <v>126</v>
      </c>
      <c r="C79" s="212">
        <v>992</v>
      </c>
      <c r="D79" s="83" t="s">
        <v>125</v>
      </c>
      <c r="E79" s="83">
        <v>13</v>
      </c>
      <c r="F79" s="84" t="s">
        <v>315</v>
      </c>
      <c r="G79" s="83" t="s">
        <v>123</v>
      </c>
      <c r="H79" s="82">
        <v>512</v>
      </c>
    </row>
    <row r="80" spans="1:8" ht="63" customHeight="1" thickBot="1" x14ac:dyDescent="0.3">
      <c r="A80" s="290"/>
      <c r="B80" s="85" t="s">
        <v>314</v>
      </c>
      <c r="C80" s="212">
        <v>992</v>
      </c>
      <c r="D80" s="83" t="s">
        <v>125</v>
      </c>
      <c r="E80" s="83" t="s">
        <v>318</v>
      </c>
      <c r="F80" s="84" t="s">
        <v>393</v>
      </c>
      <c r="G80" s="83"/>
      <c r="H80" s="82">
        <v>883.4</v>
      </c>
    </row>
    <row r="81" spans="1:8" ht="63.75" customHeight="1" thickBot="1" x14ac:dyDescent="0.3">
      <c r="A81" s="248"/>
      <c r="B81" s="5" t="s">
        <v>466</v>
      </c>
      <c r="C81" s="212">
        <v>992</v>
      </c>
      <c r="D81" s="83" t="s">
        <v>125</v>
      </c>
      <c r="E81" s="83" t="s">
        <v>318</v>
      </c>
      <c r="F81" s="84" t="s">
        <v>467</v>
      </c>
      <c r="G81" s="83"/>
      <c r="H81" s="82">
        <v>883.4</v>
      </c>
    </row>
    <row r="82" spans="1:8" ht="27" customHeight="1" thickBot="1" x14ac:dyDescent="0.3">
      <c r="A82" s="248"/>
      <c r="B82" s="292" t="s">
        <v>365</v>
      </c>
      <c r="C82" s="212">
        <v>992</v>
      </c>
      <c r="D82" s="83" t="s">
        <v>125</v>
      </c>
      <c r="E82" s="83" t="s">
        <v>318</v>
      </c>
      <c r="F82" s="84" t="s">
        <v>467</v>
      </c>
      <c r="G82" s="83" t="s">
        <v>441</v>
      </c>
      <c r="H82" s="82">
        <v>883.4</v>
      </c>
    </row>
    <row r="83" spans="1:8" ht="53.25" customHeight="1" thickBot="1" x14ac:dyDescent="0.3">
      <c r="A83" s="156" t="s">
        <v>33</v>
      </c>
      <c r="B83" s="145" t="s">
        <v>34</v>
      </c>
      <c r="C83" s="250">
        <v>992</v>
      </c>
      <c r="D83" s="144" t="s">
        <v>220</v>
      </c>
      <c r="E83" s="144"/>
      <c r="F83" s="144"/>
      <c r="G83" s="144"/>
      <c r="H83" s="143">
        <v>221.7</v>
      </c>
    </row>
    <row r="84" spans="1:8" ht="38.25" thickBot="1" x14ac:dyDescent="0.3">
      <c r="A84" s="248"/>
      <c r="B84" s="86" t="s">
        <v>35</v>
      </c>
      <c r="C84" s="212">
        <v>992</v>
      </c>
      <c r="D84" s="83" t="s">
        <v>220</v>
      </c>
      <c r="E84" s="83" t="s">
        <v>136</v>
      </c>
      <c r="F84" s="113"/>
      <c r="G84" s="112"/>
      <c r="H84" s="82">
        <v>221.7</v>
      </c>
    </row>
    <row r="85" spans="1:8" ht="72.75" customHeight="1" thickBot="1" x14ac:dyDescent="0.3">
      <c r="A85" s="248"/>
      <c r="B85" s="86" t="s">
        <v>314</v>
      </c>
      <c r="C85" s="212">
        <v>992</v>
      </c>
      <c r="D85" s="83" t="s">
        <v>220</v>
      </c>
      <c r="E85" s="83" t="s">
        <v>136</v>
      </c>
      <c r="F85" s="84" t="s">
        <v>312</v>
      </c>
      <c r="G85" s="83"/>
      <c r="H85" s="82">
        <v>221.7</v>
      </c>
    </row>
    <row r="86" spans="1:8" ht="48" customHeight="1" thickBot="1" x14ac:dyDescent="0.3">
      <c r="A86" s="248"/>
      <c r="B86" s="86" t="s">
        <v>313</v>
      </c>
      <c r="C86" s="212">
        <v>992</v>
      </c>
      <c r="D86" s="83" t="s">
        <v>220</v>
      </c>
      <c r="E86" s="83" t="s">
        <v>136</v>
      </c>
      <c r="F86" s="84" t="s">
        <v>312</v>
      </c>
      <c r="G86" s="83"/>
      <c r="H86" s="82">
        <v>221.7</v>
      </c>
    </row>
    <row r="87" spans="1:8" ht="62.25" customHeight="1" thickBot="1" x14ac:dyDescent="0.3">
      <c r="A87" s="248"/>
      <c r="B87" s="86" t="s">
        <v>311</v>
      </c>
      <c r="C87" s="212">
        <v>992</v>
      </c>
      <c r="D87" s="83" t="s">
        <v>220</v>
      </c>
      <c r="E87" s="83" t="s">
        <v>136</v>
      </c>
      <c r="F87" s="84" t="s">
        <v>310</v>
      </c>
      <c r="G87" s="83"/>
      <c r="H87" s="82">
        <v>221.7</v>
      </c>
    </row>
    <row r="88" spans="1:8" ht="132" thickBot="1" x14ac:dyDescent="0.3">
      <c r="A88" s="248"/>
      <c r="B88" s="86" t="s">
        <v>166</v>
      </c>
      <c r="C88" s="212">
        <v>992</v>
      </c>
      <c r="D88" s="83" t="s">
        <v>220</v>
      </c>
      <c r="E88" s="83" t="s">
        <v>136</v>
      </c>
      <c r="F88" s="84" t="s">
        <v>310</v>
      </c>
      <c r="G88" s="83" t="s">
        <v>163</v>
      </c>
      <c r="H88" s="82">
        <v>221.7</v>
      </c>
    </row>
    <row r="89" spans="1:8" ht="38.25" thickBot="1" x14ac:dyDescent="0.3">
      <c r="A89" s="300" t="s">
        <v>36</v>
      </c>
      <c r="B89" s="159" t="s">
        <v>37</v>
      </c>
      <c r="C89" s="200">
        <v>992</v>
      </c>
      <c r="D89" s="112" t="s">
        <v>136</v>
      </c>
      <c r="E89" s="112"/>
      <c r="F89" s="113"/>
      <c r="G89" s="112"/>
      <c r="H89" s="111">
        <f>H90+H113+H119</f>
        <v>1636.8</v>
      </c>
    </row>
    <row r="90" spans="1:8" ht="84.75" customHeight="1" thickBot="1" x14ac:dyDescent="0.3">
      <c r="A90" s="251"/>
      <c r="B90" s="145" t="s">
        <v>309</v>
      </c>
      <c r="C90" s="250">
        <v>992</v>
      </c>
      <c r="D90" s="144" t="s">
        <v>136</v>
      </c>
      <c r="E90" s="144" t="s">
        <v>232</v>
      </c>
      <c r="F90" s="144"/>
      <c r="G90" s="144"/>
      <c r="H90" s="143">
        <v>1521.8</v>
      </c>
    </row>
    <row r="91" spans="1:8" ht="113.25" thickBot="1" x14ac:dyDescent="0.3">
      <c r="A91" s="248"/>
      <c r="B91" s="159" t="s">
        <v>308</v>
      </c>
      <c r="C91" s="200">
        <v>992</v>
      </c>
      <c r="D91" s="112" t="s">
        <v>136</v>
      </c>
      <c r="E91" s="112" t="s">
        <v>232</v>
      </c>
      <c r="F91" s="113" t="s">
        <v>307</v>
      </c>
      <c r="G91" s="112"/>
      <c r="H91" s="111">
        <v>1521.8</v>
      </c>
    </row>
    <row r="92" spans="1:8" ht="205.5" customHeight="1" thickBot="1" x14ac:dyDescent="0.3">
      <c r="A92" s="157"/>
      <c r="B92" s="165" t="s">
        <v>306</v>
      </c>
      <c r="C92" s="212">
        <v>992</v>
      </c>
      <c r="D92" s="83" t="s">
        <v>136</v>
      </c>
      <c r="E92" s="83" t="s">
        <v>232</v>
      </c>
      <c r="F92" s="84" t="s">
        <v>305</v>
      </c>
      <c r="G92" s="83"/>
      <c r="H92" s="82">
        <v>76.2</v>
      </c>
    </row>
    <row r="93" spans="1:8" ht="210.75" customHeight="1" thickBot="1" x14ac:dyDescent="0.3">
      <c r="A93" s="300"/>
      <c r="B93" s="86" t="s">
        <v>304</v>
      </c>
      <c r="C93" s="212">
        <v>992</v>
      </c>
      <c r="D93" s="83" t="s">
        <v>136</v>
      </c>
      <c r="E93" s="83" t="s">
        <v>232</v>
      </c>
      <c r="F93" s="84" t="s">
        <v>302</v>
      </c>
      <c r="G93" s="117"/>
      <c r="H93" s="82">
        <v>76.2</v>
      </c>
    </row>
    <row r="94" spans="1:8" ht="225.75" thickBot="1" x14ac:dyDescent="0.3">
      <c r="A94" s="248"/>
      <c r="B94" s="86" t="s">
        <v>301</v>
      </c>
      <c r="C94" s="212">
        <v>992</v>
      </c>
      <c r="D94" s="83" t="s">
        <v>136</v>
      </c>
      <c r="E94" s="83" t="s">
        <v>232</v>
      </c>
      <c r="F94" s="96" t="s">
        <v>300</v>
      </c>
      <c r="G94" s="117"/>
      <c r="H94" s="82">
        <v>76.2</v>
      </c>
    </row>
    <row r="95" spans="1:8" ht="36.75" customHeight="1" thickBot="1" x14ac:dyDescent="0.3">
      <c r="A95" s="248"/>
      <c r="B95" s="86" t="s">
        <v>285</v>
      </c>
      <c r="C95" s="212">
        <v>992</v>
      </c>
      <c r="D95" s="83" t="s">
        <v>293</v>
      </c>
      <c r="E95" s="83" t="s">
        <v>232</v>
      </c>
      <c r="F95" s="96" t="s">
        <v>300</v>
      </c>
      <c r="G95" s="117" t="s">
        <v>283</v>
      </c>
      <c r="H95" s="82">
        <v>76.2</v>
      </c>
    </row>
    <row r="96" spans="1:8" ht="178.5" customHeight="1" thickBot="1" x14ac:dyDescent="0.3">
      <c r="A96" s="248"/>
      <c r="B96" s="86" t="s">
        <v>299</v>
      </c>
      <c r="C96" s="212">
        <v>992</v>
      </c>
      <c r="D96" s="83" t="s">
        <v>294</v>
      </c>
      <c r="E96" s="83" t="s">
        <v>232</v>
      </c>
      <c r="F96" s="84" t="s">
        <v>298</v>
      </c>
      <c r="G96" s="83"/>
      <c r="H96" s="82">
        <v>155.80000000000001</v>
      </c>
    </row>
    <row r="97" spans="1:8" ht="207" thickBot="1" x14ac:dyDescent="0.3">
      <c r="A97" s="248"/>
      <c r="B97" s="86" t="s">
        <v>297</v>
      </c>
      <c r="C97" s="212">
        <v>992</v>
      </c>
      <c r="D97" s="83" t="s">
        <v>294</v>
      </c>
      <c r="E97" s="83" t="s">
        <v>232</v>
      </c>
      <c r="F97" s="84" t="s">
        <v>296</v>
      </c>
      <c r="G97" s="83"/>
      <c r="H97" s="82">
        <v>155.80000000000001</v>
      </c>
    </row>
    <row r="98" spans="1:8" ht="207" thickBot="1" x14ac:dyDescent="0.3">
      <c r="A98" s="300"/>
      <c r="B98" s="86" t="s">
        <v>295</v>
      </c>
      <c r="C98" s="212">
        <v>992</v>
      </c>
      <c r="D98" s="83" t="s">
        <v>136</v>
      </c>
      <c r="E98" s="83" t="s">
        <v>232</v>
      </c>
      <c r="F98" s="96" t="s">
        <v>292</v>
      </c>
      <c r="G98" s="83"/>
      <c r="H98" s="82">
        <v>155.80000000000001</v>
      </c>
    </row>
    <row r="99" spans="1:8" ht="19.5" thickBot="1" x14ac:dyDescent="0.3">
      <c r="A99" s="157"/>
      <c r="B99" s="86" t="s">
        <v>285</v>
      </c>
      <c r="C99" s="212">
        <v>992</v>
      </c>
      <c r="D99" s="83" t="s">
        <v>293</v>
      </c>
      <c r="E99" s="83" t="s">
        <v>232</v>
      </c>
      <c r="F99" s="96" t="s">
        <v>292</v>
      </c>
      <c r="G99" s="83" t="s">
        <v>283</v>
      </c>
      <c r="H99" s="82">
        <v>155.80000000000001</v>
      </c>
    </row>
    <row r="100" spans="1:8" ht="207" thickBot="1" x14ac:dyDescent="0.3">
      <c r="A100" s="300"/>
      <c r="B100" s="86" t="s">
        <v>291</v>
      </c>
      <c r="C100" s="212">
        <v>992</v>
      </c>
      <c r="D100" s="83" t="s">
        <v>136</v>
      </c>
      <c r="E100" s="83" t="s">
        <v>232</v>
      </c>
      <c r="F100" s="84" t="s">
        <v>290</v>
      </c>
      <c r="G100" s="83"/>
      <c r="H100" s="82">
        <v>187.8</v>
      </c>
    </row>
    <row r="101" spans="1:8" ht="214.5" customHeight="1" thickBot="1" x14ac:dyDescent="0.3">
      <c r="A101" s="300"/>
      <c r="B101" s="86" t="s">
        <v>289</v>
      </c>
      <c r="C101" s="212">
        <v>992</v>
      </c>
      <c r="D101" s="83" t="s">
        <v>136</v>
      </c>
      <c r="E101" s="83" t="s">
        <v>232</v>
      </c>
      <c r="F101" s="84" t="s">
        <v>288</v>
      </c>
      <c r="G101" s="83"/>
      <c r="H101" s="82">
        <v>187.8</v>
      </c>
    </row>
    <row r="102" spans="1:8" ht="230.25" customHeight="1" thickBot="1" x14ac:dyDescent="0.3">
      <c r="A102" s="300"/>
      <c r="B102" s="86" t="s">
        <v>287</v>
      </c>
      <c r="C102" s="212">
        <v>992</v>
      </c>
      <c r="D102" s="83" t="s">
        <v>136</v>
      </c>
      <c r="E102" s="83" t="s">
        <v>232</v>
      </c>
      <c r="F102" s="96" t="s">
        <v>284</v>
      </c>
      <c r="G102" s="83"/>
      <c r="H102" s="82">
        <v>187.8</v>
      </c>
    </row>
    <row r="103" spans="1:8" ht="30" customHeight="1" thickBot="1" x14ac:dyDescent="0.3">
      <c r="A103" s="300"/>
      <c r="B103" s="86" t="s">
        <v>285</v>
      </c>
      <c r="C103" s="212">
        <v>992</v>
      </c>
      <c r="D103" s="83" t="s">
        <v>136</v>
      </c>
      <c r="E103" s="83" t="s">
        <v>232</v>
      </c>
      <c r="F103" s="96" t="s">
        <v>284</v>
      </c>
      <c r="G103" s="83" t="s">
        <v>283</v>
      </c>
      <c r="H103" s="82">
        <v>187.8</v>
      </c>
    </row>
    <row r="104" spans="1:8" ht="161.25" customHeight="1" thickBot="1" x14ac:dyDescent="0.3">
      <c r="A104" s="323"/>
      <c r="B104" s="86" t="s">
        <v>282</v>
      </c>
      <c r="C104" s="212">
        <v>992</v>
      </c>
      <c r="D104" s="83" t="s">
        <v>136</v>
      </c>
      <c r="E104" s="83" t="s">
        <v>232</v>
      </c>
      <c r="F104" s="84" t="s">
        <v>281</v>
      </c>
      <c r="G104" s="83"/>
      <c r="H104" s="82">
        <v>170</v>
      </c>
    </row>
    <row r="105" spans="1:8" ht="177" customHeight="1" thickBot="1" x14ac:dyDescent="0.3">
      <c r="A105" s="248"/>
      <c r="B105" s="86" t="s">
        <v>280</v>
      </c>
      <c r="C105" s="212">
        <v>992</v>
      </c>
      <c r="D105" s="83" t="s">
        <v>136</v>
      </c>
      <c r="E105" s="83" t="s">
        <v>232</v>
      </c>
      <c r="F105" s="84" t="s">
        <v>279</v>
      </c>
      <c r="G105" s="83"/>
      <c r="H105" s="82">
        <v>170</v>
      </c>
    </row>
    <row r="106" spans="1:8" ht="175.5" customHeight="1" thickBot="1" x14ac:dyDescent="0.3">
      <c r="A106" s="248"/>
      <c r="B106" s="86" t="s">
        <v>277</v>
      </c>
      <c r="C106" s="212">
        <v>992</v>
      </c>
      <c r="D106" s="83" t="s">
        <v>136</v>
      </c>
      <c r="E106" s="83" t="s">
        <v>232</v>
      </c>
      <c r="F106" s="84" t="s">
        <v>278</v>
      </c>
      <c r="G106" s="83"/>
      <c r="H106" s="82">
        <v>170</v>
      </c>
    </row>
    <row r="107" spans="1:8" ht="67.5" customHeight="1" thickBot="1" x14ac:dyDescent="0.3">
      <c r="A107" s="248"/>
      <c r="B107" s="86" t="s">
        <v>126</v>
      </c>
      <c r="C107" s="212">
        <v>992</v>
      </c>
      <c r="D107" s="83" t="s">
        <v>136</v>
      </c>
      <c r="E107" s="83" t="s">
        <v>232</v>
      </c>
      <c r="F107" s="84" t="s">
        <v>278</v>
      </c>
      <c r="G107" s="83" t="s">
        <v>123</v>
      </c>
      <c r="H107" s="82">
        <v>170</v>
      </c>
    </row>
    <row r="108" spans="1:8" ht="179.25" customHeight="1" thickBot="1" x14ac:dyDescent="0.3">
      <c r="A108" s="248"/>
      <c r="B108" s="86" t="s">
        <v>277</v>
      </c>
      <c r="C108" s="212">
        <v>992</v>
      </c>
      <c r="D108" s="83" t="s">
        <v>136</v>
      </c>
      <c r="E108" s="83" t="s">
        <v>232</v>
      </c>
      <c r="F108" s="84" t="s">
        <v>501</v>
      </c>
      <c r="G108" s="83"/>
      <c r="H108" s="82">
        <v>506.9</v>
      </c>
    </row>
    <row r="109" spans="1:8" ht="179.25" customHeight="1" x14ac:dyDescent="0.25">
      <c r="A109" s="416"/>
      <c r="B109" s="109" t="s">
        <v>126</v>
      </c>
      <c r="C109" s="211">
        <v>992</v>
      </c>
      <c r="D109" s="107" t="s">
        <v>136</v>
      </c>
      <c r="E109" s="107" t="s">
        <v>232</v>
      </c>
      <c r="F109" s="108" t="s">
        <v>501</v>
      </c>
      <c r="G109" s="107" t="s">
        <v>123</v>
      </c>
      <c r="H109" s="119">
        <v>506.9</v>
      </c>
    </row>
    <row r="110" spans="1:8" ht="51" customHeight="1" x14ac:dyDescent="0.25">
      <c r="A110" s="417"/>
      <c r="B110" s="85" t="s">
        <v>599</v>
      </c>
      <c r="C110" s="417">
        <v>992</v>
      </c>
      <c r="D110" s="93" t="s">
        <v>136</v>
      </c>
      <c r="E110" s="93" t="s">
        <v>232</v>
      </c>
      <c r="F110" s="141" t="s">
        <v>600</v>
      </c>
      <c r="G110" s="420"/>
      <c r="H110" s="91">
        <v>425.1</v>
      </c>
    </row>
    <row r="111" spans="1:8" ht="136.5" customHeight="1" thickBot="1" x14ac:dyDescent="0.3">
      <c r="A111" s="417"/>
      <c r="B111" s="165" t="s">
        <v>601</v>
      </c>
      <c r="C111" s="419">
        <v>992</v>
      </c>
      <c r="D111" s="164" t="s">
        <v>136</v>
      </c>
      <c r="E111" s="164" t="s">
        <v>232</v>
      </c>
      <c r="F111" s="164" t="s">
        <v>602</v>
      </c>
      <c r="G111" s="418"/>
      <c r="H111" s="82">
        <v>425.1</v>
      </c>
    </row>
    <row r="112" spans="1:8" ht="67.5" customHeight="1" thickBot="1" x14ac:dyDescent="0.3">
      <c r="A112" s="417"/>
      <c r="B112" s="165" t="s">
        <v>126</v>
      </c>
      <c r="C112" s="417">
        <v>992</v>
      </c>
      <c r="D112" s="84" t="s">
        <v>136</v>
      </c>
      <c r="E112" s="83" t="s">
        <v>232</v>
      </c>
      <c r="F112" s="164" t="s">
        <v>602</v>
      </c>
      <c r="G112" s="418"/>
      <c r="H112" s="82">
        <v>425.1</v>
      </c>
    </row>
    <row r="113" spans="1:9" ht="42.75" customHeight="1" thickBot="1" x14ac:dyDescent="0.3">
      <c r="A113" s="251"/>
      <c r="B113" s="145" t="s">
        <v>39</v>
      </c>
      <c r="C113" s="250">
        <v>992</v>
      </c>
      <c r="D113" s="144" t="s">
        <v>136</v>
      </c>
      <c r="E113" s="144">
        <v>10</v>
      </c>
      <c r="F113" s="144"/>
      <c r="G113" s="144"/>
      <c r="H113" s="143">
        <v>70</v>
      </c>
    </row>
    <row r="114" spans="1:9" ht="87" customHeight="1" thickBot="1" x14ac:dyDescent="0.3">
      <c r="A114" s="248"/>
      <c r="B114" s="165" t="s">
        <v>276</v>
      </c>
      <c r="C114" s="252">
        <v>992</v>
      </c>
      <c r="D114" s="164" t="s">
        <v>136</v>
      </c>
      <c r="E114" s="164" t="s">
        <v>137</v>
      </c>
      <c r="F114" s="164" t="s">
        <v>275</v>
      </c>
      <c r="G114" s="164"/>
      <c r="H114" s="121">
        <v>70</v>
      </c>
    </row>
    <row r="115" spans="1:9" ht="169.5" thickBot="1" x14ac:dyDescent="0.3">
      <c r="A115" s="248"/>
      <c r="B115" s="86" t="s">
        <v>274</v>
      </c>
      <c r="C115" s="212">
        <v>992</v>
      </c>
      <c r="D115" s="84" t="s">
        <v>136</v>
      </c>
      <c r="E115" s="83">
        <v>10</v>
      </c>
      <c r="F115" s="84" t="s">
        <v>273</v>
      </c>
      <c r="G115" s="83"/>
      <c r="H115" s="121">
        <v>70</v>
      </c>
    </row>
    <row r="116" spans="1:9" ht="188.25" thickBot="1" x14ac:dyDescent="0.3">
      <c r="A116" s="248"/>
      <c r="B116" s="86" t="s">
        <v>272</v>
      </c>
      <c r="C116" s="212">
        <v>992</v>
      </c>
      <c r="D116" s="83" t="s">
        <v>136</v>
      </c>
      <c r="E116" s="83">
        <v>10</v>
      </c>
      <c r="F116" s="84" t="s">
        <v>271</v>
      </c>
      <c r="G116" s="83"/>
      <c r="H116" s="121">
        <v>70</v>
      </c>
    </row>
    <row r="117" spans="1:9" ht="188.25" thickBot="1" x14ac:dyDescent="0.3">
      <c r="A117" s="248"/>
      <c r="B117" s="86" t="s">
        <v>270</v>
      </c>
      <c r="C117" s="212">
        <v>992</v>
      </c>
      <c r="D117" s="83" t="s">
        <v>136</v>
      </c>
      <c r="E117" s="83" t="s">
        <v>137</v>
      </c>
      <c r="F117" s="84" t="s">
        <v>269</v>
      </c>
      <c r="G117" s="83"/>
      <c r="H117" s="121">
        <v>70</v>
      </c>
    </row>
    <row r="118" spans="1:9" ht="57" thickBot="1" x14ac:dyDescent="0.3">
      <c r="A118" s="248"/>
      <c r="B118" s="86" t="s">
        <v>126</v>
      </c>
      <c r="C118" s="212">
        <v>992</v>
      </c>
      <c r="D118" s="83" t="s">
        <v>136</v>
      </c>
      <c r="E118" s="83">
        <v>10</v>
      </c>
      <c r="F118" s="84" t="s">
        <v>269</v>
      </c>
      <c r="G118" s="83" t="s">
        <v>123</v>
      </c>
      <c r="H118" s="121">
        <v>70</v>
      </c>
    </row>
    <row r="119" spans="1:9" ht="76.5" customHeight="1" thickBot="1" x14ac:dyDescent="0.3">
      <c r="A119" s="251"/>
      <c r="B119" s="145" t="s">
        <v>40</v>
      </c>
      <c r="C119" s="250">
        <v>992</v>
      </c>
      <c r="D119" s="144" t="s">
        <v>136</v>
      </c>
      <c r="E119" s="144">
        <v>14</v>
      </c>
      <c r="F119" s="144"/>
      <c r="G119" s="144"/>
      <c r="H119" s="143">
        <v>45</v>
      </c>
    </row>
    <row r="120" spans="1:9" ht="114" customHeight="1" thickBot="1" x14ac:dyDescent="0.3">
      <c r="A120" s="248"/>
      <c r="B120" s="86" t="s">
        <v>268</v>
      </c>
      <c r="C120" s="212">
        <v>992</v>
      </c>
      <c r="D120" s="83" t="s">
        <v>136</v>
      </c>
      <c r="E120" s="83">
        <v>14</v>
      </c>
      <c r="F120" s="84" t="s">
        <v>267</v>
      </c>
      <c r="G120" s="83"/>
      <c r="H120" s="82">
        <v>10</v>
      </c>
      <c r="I120" s="161"/>
    </row>
    <row r="121" spans="1:9" ht="129.75" customHeight="1" thickBot="1" x14ac:dyDescent="0.3">
      <c r="A121" s="248"/>
      <c r="B121" s="86" t="s">
        <v>266</v>
      </c>
      <c r="C121" s="212">
        <v>992</v>
      </c>
      <c r="D121" s="83" t="s">
        <v>136</v>
      </c>
      <c r="E121" s="83">
        <v>14</v>
      </c>
      <c r="F121" s="84" t="s">
        <v>265</v>
      </c>
      <c r="G121" s="83"/>
      <c r="H121" s="82">
        <v>10</v>
      </c>
    </row>
    <row r="122" spans="1:9" ht="120.75" customHeight="1" thickBot="1" x14ac:dyDescent="0.3">
      <c r="A122" s="157"/>
      <c r="B122" s="86" t="s">
        <v>264</v>
      </c>
      <c r="C122" s="212">
        <v>992</v>
      </c>
      <c r="D122" s="83" t="s">
        <v>136</v>
      </c>
      <c r="E122" s="83" t="s">
        <v>251</v>
      </c>
      <c r="F122" s="84" t="s">
        <v>263</v>
      </c>
      <c r="G122" s="83"/>
      <c r="H122" s="82">
        <v>10</v>
      </c>
    </row>
    <row r="123" spans="1:9" ht="81" customHeight="1" thickBot="1" x14ac:dyDescent="0.3">
      <c r="A123" s="163"/>
      <c r="B123" s="86" t="s">
        <v>126</v>
      </c>
      <c r="C123" s="212">
        <v>992</v>
      </c>
      <c r="D123" s="83" t="s">
        <v>136</v>
      </c>
      <c r="E123" s="83">
        <v>14</v>
      </c>
      <c r="F123" s="84" t="s">
        <v>263</v>
      </c>
      <c r="G123" s="83" t="s">
        <v>123</v>
      </c>
      <c r="H123" s="82">
        <v>10</v>
      </c>
    </row>
    <row r="124" spans="1:9" s="161" customFormat="1" ht="156" customHeight="1" thickBot="1" x14ac:dyDescent="0.3">
      <c r="A124" s="248"/>
      <c r="B124" s="86" t="s">
        <v>262</v>
      </c>
      <c r="C124" s="212">
        <v>992</v>
      </c>
      <c r="D124" s="83" t="s">
        <v>136</v>
      </c>
      <c r="E124" s="83">
        <v>14</v>
      </c>
      <c r="F124" s="84" t="s">
        <v>261</v>
      </c>
      <c r="G124" s="83"/>
      <c r="H124" s="82">
        <v>25</v>
      </c>
      <c r="I124"/>
    </row>
    <row r="125" spans="1:9" ht="189" customHeight="1" thickBot="1" x14ac:dyDescent="0.3">
      <c r="A125" s="248"/>
      <c r="B125" s="86" t="s">
        <v>260</v>
      </c>
      <c r="C125" s="212">
        <v>992</v>
      </c>
      <c r="D125" s="83" t="s">
        <v>136</v>
      </c>
      <c r="E125" s="83">
        <v>14</v>
      </c>
      <c r="F125" s="84" t="s">
        <v>259</v>
      </c>
      <c r="G125" s="83"/>
      <c r="H125" s="82">
        <v>25</v>
      </c>
    </row>
    <row r="126" spans="1:9" ht="182.25" customHeight="1" thickBot="1" x14ac:dyDescent="0.3">
      <c r="A126" s="248"/>
      <c r="B126" s="86" t="s">
        <v>258</v>
      </c>
      <c r="C126" s="212">
        <v>992</v>
      </c>
      <c r="D126" s="83" t="s">
        <v>136</v>
      </c>
      <c r="E126" s="83" t="s">
        <v>251</v>
      </c>
      <c r="F126" s="84" t="s">
        <v>257</v>
      </c>
      <c r="G126" s="83"/>
      <c r="H126" s="82">
        <v>25</v>
      </c>
    </row>
    <row r="127" spans="1:9" ht="69.75" customHeight="1" thickBot="1" x14ac:dyDescent="0.3">
      <c r="A127" s="248"/>
      <c r="B127" s="86" t="s">
        <v>126</v>
      </c>
      <c r="C127" s="212">
        <v>992</v>
      </c>
      <c r="D127" s="83" t="s">
        <v>136</v>
      </c>
      <c r="E127" s="83">
        <v>14</v>
      </c>
      <c r="F127" s="84" t="s">
        <v>257</v>
      </c>
      <c r="G127" s="83" t="s">
        <v>123</v>
      </c>
      <c r="H127" s="82">
        <v>25</v>
      </c>
    </row>
    <row r="128" spans="1:9" ht="90.75" customHeight="1" thickBot="1" x14ac:dyDescent="0.3">
      <c r="A128" s="157"/>
      <c r="B128" s="86" t="s">
        <v>256</v>
      </c>
      <c r="C128" s="212">
        <v>992</v>
      </c>
      <c r="D128" s="83" t="s">
        <v>136</v>
      </c>
      <c r="E128" s="83">
        <v>14</v>
      </c>
      <c r="F128" s="84" t="s">
        <v>255</v>
      </c>
      <c r="G128" s="83"/>
      <c r="H128" s="82">
        <v>10</v>
      </c>
    </row>
    <row r="129" spans="1:8" ht="88.5" customHeight="1" thickBot="1" x14ac:dyDescent="0.3">
      <c r="A129" s="248"/>
      <c r="B129" s="86" t="s">
        <v>254</v>
      </c>
      <c r="C129" s="212">
        <v>992</v>
      </c>
      <c r="D129" s="83" t="s">
        <v>136</v>
      </c>
      <c r="E129" s="83">
        <v>14</v>
      </c>
      <c r="F129" s="84" t="s">
        <v>253</v>
      </c>
      <c r="G129" s="83"/>
      <c r="H129" s="82">
        <v>10</v>
      </c>
    </row>
    <row r="130" spans="1:8" ht="94.5" thickBot="1" x14ac:dyDescent="0.3">
      <c r="A130" s="248"/>
      <c r="B130" s="86" t="s">
        <v>252</v>
      </c>
      <c r="C130" s="212">
        <v>992</v>
      </c>
      <c r="D130" s="83" t="s">
        <v>136</v>
      </c>
      <c r="E130" s="83">
        <v>14</v>
      </c>
      <c r="F130" s="84" t="s">
        <v>250</v>
      </c>
      <c r="G130" s="83"/>
      <c r="H130" s="82">
        <v>10</v>
      </c>
    </row>
    <row r="131" spans="1:8" ht="66" customHeight="1" thickBot="1" x14ac:dyDescent="0.3">
      <c r="A131" s="248"/>
      <c r="B131" s="86" t="s">
        <v>126</v>
      </c>
      <c r="C131" s="212">
        <v>992</v>
      </c>
      <c r="D131" s="83" t="s">
        <v>136</v>
      </c>
      <c r="E131" s="83" t="s">
        <v>251</v>
      </c>
      <c r="F131" s="84" t="s">
        <v>250</v>
      </c>
      <c r="G131" s="83" t="s">
        <v>123</v>
      </c>
      <c r="H131" s="82">
        <v>10</v>
      </c>
    </row>
    <row r="132" spans="1:8" ht="30.75" customHeight="1" thickBot="1" x14ac:dyDescent="0.3">
      <c r="A132" s="300" t="s">
        <v>41</v>
      </c>
      <c r="B132" s="159" t="s">
        <v>42</v>
      </c>
      <c r="C132" s="200">
        <v>992</v>
      </c>
      <c r="D132" s="112" t="s">
        <v>224</v>
      </c>
      <c r="E132" s="112"/>
      <c r="F132" s="113"/>
      <c r="G132" s="112"/>
      <c r="H132" s="111">
        <v>39773.800000000003</v>
      </c>
    </row>
    <row r="133" spans="1:8" ht="19.5" thickBot="1" x14ac:dyDescent="0.3">
      <c r="A133" s="251"/>
      <c r="B133" s="90" t="s">
        <v>43</v>
      </c>
      <c r="C133" s="213">
        <v>992</v>
      </c>
      <c r="D133" s="89" t="s">
        <v>224</v>
      </c>
      <c r="E133" s="89" t="s">
        <v>195</v>
      </c>
      <c r="F133" s="89"/>
      <c r="G133" s="89"/>
      <c r="H133" s="88">
        <f>H137</f>
        <v>10</v>
      </c>
    </row>
    <row r="134" spans="1:8" ht="79.5" customHeight="1" thickBot="1" x14ac:dyDescent="0.3">
      <c r="A134" s="248"/>
      <c r="B134" s="86" t="s">
        <v>249</v>
      </c>
      <c r="C134" s="212">
        <v>992</v>
      </c>
      <c r="D134" s="83" t="s">
        <v>224</v>
      </c>
      <c r="E134" s="83" t="s">
        <v>195</v>
      </c>
      <c r="F134" s="84" t="s">
        <v>248</v>
      </c>
      <c r="G134" s="83"/>
      <c r="H134" s="82">
        <v>10</v>
      </c>
    </row>
    <row r="135" spans="1:8" ht="104.25" customHeight="1" thickBot="1" x14ac:dyDescent="0.3">
      <c r="A135" s="248"/>
      <c r="B135" s="86" t="s">
        <v>247</v>
      </c>
      <c r="C135" s="212">
        <v>992</v>
      </c>
      <c r="D135" s="83" t="s">
        <v>224</v>
      </c>
      <c r="E135" s="83" t="s">
        <v>195</v>
      </c>
      <c r="F135" s="84" t="s">
        <v>246</v>
      </c>
      <c r="G135" s="83"/>
      <c r="H135" s="82">
        <v>10</v>
      </c>
    </row>
    <row r="136" spans="1:8" ht="104.25" customHeight="1" thickBot="1" x14ac:dyDescent="0.3">
      <c r="A136" s="248"/>
      <c r="B136" s="86" t="s">
        <v>245</v>
      </c>
      <c r="C136" s="212">
        <v>992</v>
      </c>
      <c r="D136" s="83" t="s">
        <v>224</v>
      </c>
      <c r="E136" s="83" t="s">
        <v>195</v>
      </c>
      <c r="F136" s="84" t="s">
        <v>244</v>
      </c>
      <c r="G136" s="83"/>
      <c r="H136" s="82">
        <v>10</v>
      </c>
    </row>
    <row r="137" spans="1:8" ht="64.5" customHeight="1" thickBot="1" x14ac:dyDescent="0.3">
      <c r="A137" s="248"/>
      <c r="B137" s="86" t="s">
        <v>126</v>
      </c>
      <c r="C137" s="212">
        <v>992</v>
      </c>
      <c r="D137" s="83" t="s">
        <v>224</v>
      </c>
      <c r="E137" s="83" t="s">
        <v>195</v>
      </c>
      <c r="F137" s="84" t="s">
        <v>244</v>
      </c>
      <c r="G137" s="83" t="s">
        <v>123</v>
      </c>
      <c r="H137" s="82">
        <v>10</v>
      </c>
    </row>
    <row r="138" spans="1:8" ht="34.5" customHeight="1" thickBot="1" x14ac:dyDescent="0.3">
      <c r="A138" s="251"/>
      <c r="B138" s="90" t="s">
        <v>44</v>
      </c>
      <c r="C138" s="213">
        <v>992</v>
      </c>
      <c r="D138" s="89" t="s">
        <v>224</v>
      </c>
      <c r="E138" s="89" t="s">
        <v>232</v>
      </c>
      <c r="F138" s="89"/>
      <c r="G138" s="89"/>
      <c r="H138" s="88">
        <v>39753.800000000003</v>
      </c>
    </row>
    <row r="139" spans="1:8" ht="151.5" customHeight="1" thickBot="1" x14ac:dyDescent="0.3">
      <c r="A139" s="248"/>
      <c r="B139" s="86" t="s">
        <v>243</v>
      </c>
      <c r="C139" s="212">
        <v>992</v>
      </c>
      <c r="D139" s="83" t="s">
        <v>224</v>
      </c>
      <c r="E139" s="83" t="s">
        <v>232</v>
      </c>
      <c r="F139" s="84" t="s">
        <v>242</v>
      </c>
      <c r="G139" s="83"/>
      <c r="H139" s="82">
        <v>700</v>
      </c>
    </row>
    <row r="140" spans="1:8" ht="160.5" customHeight="1" thickBot="1" x14ac:dyDescent="0.3">
      <c r="A140" s="248"/>
      <c r="B140" s="86" t="s">
        <v>241</v>
      </c>
      <c r="C140" s="212">
        <v>992</v>
      </c>
      <c r="D140" s="83" t="s">
        <v>224</v>
      </c>
      <c r="E140" s="83" t="s">
        <v>232</v>
      </c>
      <c r="F140" s="84" t="s">
        <v>240</v>
      </c>
      <c r="G140" s="83"/>
      <c r="H140" s="82">
        <v>700</v>
      </c>
    </row>
    <row r="141" spans="1:8" ht="169.5" thickBot="1" x14ac:dyDescent="0.3">
      <c r="A141" s="300"/>
      <c r="B141" s="86" t="s">
        <v>239</v>
      </c>
      <c r="C141" s="212">
        <v>992</v>
      </c>
      <c r="D141" s="83" t="s">
        <v>224</v>
      </c>
      <c r="E141" s="83" t="s">
        <v>232</v>
      </c>
      <c r="F141" s="84" t="s">
        <v>238</v>
      </c>
      <c r="G141" s="83"/>
      <c r="H141" s="82">
        <v>700</v>
      </c>
    </row>
    <row r="142" spans="1:8" ht="57" thickBot="1" x14ac:dyDescent="0.3">
      <c r="A142" s="163"/>
      <c r="B142" s="86" t="s">
        <v>126</v>
      </c>
      <c r="C142" s="212">
        <v>992</v>
      </c>
      <c r="D142" s="83" t="s">
        <v>224</v>
      </c>
      <c r="E142" s="83" t="s">
        <v>232</v>
      </c>
      <c r="F142" s="84" t="s">
        <v>238</v>
      </c>
      <c r="G142" s="83" t="s">
        <v>123</v>
      </c>
      <c r="H142" s="82">
        <v>700</v>
      </c>
    </row>
    <row r="143" spans="1:8" ht="102" customHeight="1" thickBot="1" x14ac:dyDescent="0.3">
      <c r="A143" s="248"/>
      <c r="B143" s="120" t="s">
        <v>237</v>
      </c>
      <c r="C143" s="83" t="s">
        <v>410</v>
      </c>
      <c r="D143" s="83" t="s">
        <v>224</v>
      </c>
      <c r="E143" s="83" t="s">
        <v>232</v>
      </c>
      <c r="F143" s="84" t="s">
        <v>236</v>
      </c>
      <c r="G143" s="83"/>
      <c r="H143" s="82">
        <v>66.5</v>
      </c>
    </row>
    <row r="144" spans="1:8" ht="113.25" thickBot="1" x14ac:dyDescent="0.3">
      <c r="A144" s="248"/>
      <c r="B144" s="120" t="s">
        <v>235</v>
      </c>
      <c r="C144" s="212">
        <v>992</v>
      </c>
      <c r="D144" s="83" t="s">
        <v>224</v>
      </c>
      <c r="E144" s="83" t="s">
        <v>232</v>
      </c>
      <c r="F144" s="84" t="s">
        <v>234</v>
      </c>
      <c r="G144" s="83"/>
      <c r="H144" s="82">
        <v>66.5</v>
      </c>
    </row>
    <row r="145" spans="1:8" ht="99.75" customHeight="1" thickBot="1" x14ac:dyDescent="0.3">
      <c r="A145" s="248"/>
      <c r="B145" s="120" t="s">
        <v>233</v>
      </c>
      <c r="C145" s="212">
        <v>992</v>
      </c>
      <c r="D145" s="83" t="s">
        <v>224</v>
      </c>
      <c r="E145" s="83" t="s">
        <v>232</v>
      </c>
      <c r="F145" s="84" t="s">
        <v>231</v>
      </c>
      <c r="G145" s="83"/>
      <c r="H145" s="82">
        <v>66.5</v>
      </c>
    </row>
    <row r="146" spans="1:8" ht="72" customHeight="1" thickBot="1" x14ac:dyDescent="0.3">
      <c r="A146" s="248"/>
      <c r="B146" s="86" t="s">
        <v>126</v>
      </c>
      <c r="C146" s="212">
        <v>992</v>
      </c>
      <c r="D146" s="83" t="s">
        <v>224</v>
      </c>
      <c r="E146" s="83" t="s">
        <v>232</v>
      </c>
      <c r="F146" s="84" t="s">
        <v>231</v>
      </c>
      <c r="G146" s="83" t="s">
        <v>123</v>
      </c>
      <c r="H146" s="82">
        <v>66.5</v>
      </c>
    </row>
    <row r="147" spans="1:8" ht="173.25" customHeight="1" thickBot="1" x14ac:dyDescent="0.3">
      <c r="A147" s="248"/>
      <c r="B147" s="86" t="s">
        <v>616</v>
      </c>
      <c r="C147" s="212">
        <v>992</v>
      </c>
      <c r="D147" s="83" t="s">
        <v>224</v>
      </c>
      <c r="E147" s="83" t="s">
        <v>232</v>
      </c>
      <c r="F147" s="84" t="s">
        <v>615</v>
      </c>
      <c r="G147" s="83" t="s">
        <v>123</v>
      </c>
      <c r="H147" s="82">
        <v>38987.300000000003</v>
      </c>
    </row>
    <row r="148" spans="1:8" ht="38.25" thickBot="1" x14ac:dyDescent="0.3">
      <c r="A148" s="251"/>
      <c r="B148" s="90" t="s">
        <v>45</v>
      </c>
      <c r="C148" s="213">
        <v>992</v>
      </c>
      <c r="D148" s="89" t="s">
        <v>224</v>
      </c>
      <c r="E148" s="89">
        <v>12</v>
      </c>
      <c r="F148" s="89"/>
      <c r="G148" s="89"/>
      <c r="H148" s="160">
        <v>10</v>
      </c>
    </row>
    <row r="149" spans="1:8" ht="94.5" thickBot="1" x14ac:dyDescent="0.3">
      <c r="A149" s="248"/>
      <c r="B149" s="86" t="s">
        <v>230</v>
      </c>
      <c r="C149" s="212">
        <v>992</v>
      </c>
      <c r="D149" s="83" t="s">
        <v>224</v>
      </c>
      <c r="E149" s="83">
        <v>12</v>
      </c>
      <c r="F149" s="84" t="s">
        <v>229</v>
      </c>
      <c r="G149" s="83"/>
      <c r="H149" s="82">
        <v>10</v>
      </c>
    </row>
    <row r="150" spans="1:8" ht="113.25" thickBot="1" x14ac:dyDescent="0.3">
      <c r="A150" s="248"/>
      <c r="B150" s="86" t="s">
        <v>228</v>
      </c>
      <c r="C150" s="212">
        <v>992</v>
      </c>
      <c r="D150" s="83" t="s">
        <v>224</v>
      </c>
      <c r="E150" s="83" t="s">
        <v>227</v>
      </c>
      <c r="F150" s="84" t="s">
        <v>226</v>
      </c>
      <c r="G150" s="83"/>
      <c r="H150" s="82">
        <v>10</v>
      </c>
    </row>
    <row r="151" spans="1:8" ht="112.5" customHeight="1" thickBot="1" x14ac:dyDescent="0.3">
      <c r="A151" s="248"/>
      <c r="B151" s="86" t="s">
        <v>225</v>
      </c>
      <c r="C151" s="212">
        <v>992</v>
      </c>
      <c r="D151" s="83" t="s">
        <v>224</v>
      </c>
      <c r="E151" s="83">
        <v>12</v>
      </c>
      <c r="F151" s="84" t="s">
        <v>223</v>
      </c>
      <c r="G151" s="83"/>
      <c r="H151" s="82">
        <v>10</v>
      </c>
    </row>
    <row r="152" spans="1:8" ht="67.5" customHeight="1" thickBot="1" x14ac:dyDescent="0.3">
      <c r="A152" s="248"/>
      <c r="B152" s="86" t="s">
        <v>126</v>
      </c>
      <c r="C152" s="212">
        <v>992</v>
      </c>
      <c r="D152" s="83" t="s">
        <v>224</v>
      </c>
      <c r="E152" s="83">
        <v>12</v>
      </c>
      <c r="F152" s="84" t="s">
        <v>223</v>
      </c>
      <c r="G152" s="83" t="s">
        <v>123</v>
      </c>
      <c r="H152" s="82">
        <v>10</v>
      </c>
    </row>
    <row r="153" spans="1:8" ht="25.5" customHeight="1" thickBot="1" x14ac:dyDescent="0.3">
      <c r="A153" s="300" t="s">
        <v>46</v>
      </c>
      <c r="B153" s="159" t="s">
        <v>47</v>
      </c>
      <c r="C153" s="200">
        <v>992</v>
      </c>
      <c r="D153" s="112" t="s">
        <v>195</v>
      </c>
      <c r="E153" s="158"/>
      <c r="F153" s="113"/>
      <c r="G153" s="112"/>
      <c r="H153" s="111">
        <f>H154+H159</f>
        <v>3793.9</v>
      </c>
    </row>
    <row r="154" spans="1:8" ht="41.25" customHeight="1" thickBot="1" x14ac:dyDescent="0.3">
      <c r="A154" s="251"/>
      <c r="B154" s="90" t="s">
        <v>48</v>
      </c>
      <c r="C154" s="213">
        <v>992</v>
      </c>
      <c r="D154" s="89" t="s">
        <v>195</v>
      </c>
      <c r="E154" s="89" t="s">
        <v>220</v>
      </c>
      <c r="F154" s="89"/>
      <c r="G154" s="89"/>
      <c r="H154" s="88">
        <v>643.9</v>
      </c>
    </row>
    <row r="155" spans="1:8" ht="94.5" customHeight="1" thickBot="1" x14ac:dyDescent="0.3">
      <c r="A155" s="248"/>
      <c r="B155" s="86" t="s">
        <v>462</v>
      </c>
      <c r="C155" s="212">
        <v>992</v>
      </c>
      <c r="D155" s="83" t="s">
        <v>195</v>
      </c>
      <c r="E155" s="83" t="s">
        <v>220</v>
      </c>
      <c r="F155" s="84" t="s">
        <v>222</v>
      </c>
      <c r="G155" s="83"/>
      <c r="H155" s="121">
        <v>643.9</v>
      </c>
    </row>
    <row r="156" spans="1:8" ht="101.25" customHeight="1" thickBot="1" x14ac:dyDescent="0.3">
      <c r="A156" s="248"/>
      <c r="B156" s="86" t="s">
        <v>463</v>
      </c>
      <c r="C156" s="212">
        <v>992</v>
      </c>
      <c r="D156" s="83" t="s">
        <v>195</v>
      </c>
      <c r="E156" s="83" t="s">
        <v>220</v>
      </c>
      <c r="F156" s="84" t="s">
        <v>221</v>
      </c>
      <c r="G156" s="83"/>
      <c r="H156" s="121">
        <v>643.9</v>
      </c>
    </row>
    <row r="157" spans="1:8" ht="111.75" customHeight="1" thickBot="1" x14ac:dyDescent="0.3">
      <c r="A157" s="163"/>
      <c r="B157" s="86" t="s">
        <v>464</v>
      </c>
      <c r="C157" s="212">
        <v>992</v>
      </c>
      <c r="D157" s="83" t="s">
        <v>195</v>
      </c>
      <c r="E157" s="83" t="s">
        <v>220</v>
      </c>
      <c r="F157" s="84" t="s">
        <v>219</v>
      </c>
      <c r="G157" s="83"/>
      <c r="H157" s="121">
        <v>643.9</v>
      </c>
    </row>
    <row r="158" spans="1:8" ht="70.5" customHeight="1" thickBot="1" x14ac:dyDescent="0.3">
      <c r="A158" s="248"/>
      <c r="B158" s="86" t="s">
        <v>126</v>
      </c>
      <c r="C158" s="212">
        <v>992</v>
      </c>
      <c r="D158" s="83" t="s">
        <v>195</v>
      </c>
      <c r="E158" s="83" t="s">
        <v>220</v>
      </c>
      <c r="F158" s="84" t="s">
        <v>219</v>
      </c>
      <c r="G158" s="83" t="s">
        <v>123</v>
      </c>
      <c r="H158" s="121">
        <v>643.9</v>
      </c>
    </row>
    <row r="159" spans="1:8" ht="33" customHeight="1" thickBot="1" x14ac:dyDescent="0.3">
      <c r="A159" s="251"/>
      <c r="B159" s="155" t="s">
        <v>49</v>
      </c>
      <c r="C159" s="250">
        <v>992</v>
      </c>
      <c r="D159" s="144" t="s">
        <v>195</v>
      </c>
      <c r="E159" s="144" t="s">
        <v>136</v>
      </c>
      <c r="F159" s="144"/>
      <c r="G159" s="144"/>
      <c r="H159" s="154">
        <f>H160</f>
        <v>3150</v>
      </c>
    </row>
    <row r="160" spans="1:8" ht="85.5" customHeight="1" thickBot="1" x14ac:dyDescent="0.3">
      <c r="A160" s="248"/>
      <c r="B160" s="249" t="s">
        <v>218</v>
      </c>
      <c r="C160" s="212">
        <v>992</v>
      </c>
      <c r="D160" s="83" t="s">
        <v>195</v>
      </c>
      <c r="E160" s="83" t="s">
        <v>136</v>
      </c>
      <c r="F160" s="84" t="s">
        <v>217</v>
      </c>
      <c r="G160" s="83"/>
      <c r="H160" s="116">
        <f>H164+H168+H172+H178</f>
        <v>3150</v>
      </c>
    </row>
    <row r="161" spans="1:8" ht="144.75" customHeight="1" thickBot="1" x14ac:dyDescent="0.3">
      <c r="A161" s="248"/>
      <c r="B161" s="153" t="s">
        <v>216</v>
      </c>
      <c r="C161" s="212">
        <v>992</v>
      </c>
      <c r="D161" s="83" t="s">
        <v>195</v>
      </c>
      <c r="E161" s="83" t="s">
        <v>136</v>
      </c>
      <c r="F161" s="84" t="s">
        <v>215</v>
      </c>
      <c r="G161" s="83"/>
      <c r="H161" s="116">
        <v>1750</v>
      </c>
    </row>
    <row r="162" spans="1:8" ht="150.75" thickBot="1" x14ac:dyDescent="0.3">
      <c r="A162" s="222"/>
      <c r="B162" s="153" t="s">
        <v>214</v>
      </c>
      <c r="C162" s="212">
        <v>992</v>
      </c>
      <c r="D162" s="83" t="s">
        <v>195</v>
      </c>
      <c r="E162" s="83" t="s">
        <v>136</v>
      </c>
      <c r="F162" s="84" t="s">
        <v>213</v>
      </c>
      <c r="G162" s="83"/>
      <c r="H162" s="116">
        <v>1750</v>
      </c>
    </row>
    <row r="163" spans="1:8" ht="163.5" customHeight="1" thickBot="1" x14ac:dyDescent="0.3">
      <c r="A163" s="247"/>
      <c r="B163" s="153" t="s">
        <v>212</v>
      </c>
      <c r="C163" s="212">
        <v>992</v>
      </c>
      <c r="D163" s="83" t="s">
        <v>195</v>
      </c>
      <c r="E163" s="83" t="s">
        <v>136</v>
      </c>
      <c r="F163" s="84" t="s">
        <v>211</v>
      </c>
      <c r="G163" s="83"/>
      <c r="H163" s="116">
        <v>1750</v>
      </c>
    </row>
    <row r="164" spans="1:8" ht="64.5" customHeight="1" thickBot="1" x14ac:dyDescent="0.3">
      <c r="A164" s="222"/>
      <c r="B164" s="86" t="s">
        <v>126</v>
      </c>
      <c r="C164" s="212">
        <v>992</v>
      </c>
      <c r="D164" s="83" t="s">
        <v>195</v>
      </c>
      <c r="E164" s="83" t="s">
        <v>136</v>
      </c>
      <c r="F164" s="84" t="s">
        <v>211</v>
      </c>
      <c r="G164" s="83" t="s">
        <v>123</v>
      </c>
      <c r="H164" s="116">
        <v>1750</v>
      </c>
    </row>
    <row r="165" spans="1:8" ht="169.5" thickBot="1" x14ac:dyDescent="0.3">
      <c r="A165" s="222"/>
      <c r="B165" s="246" t="s">
        <v>210</v>
      </c>
      <c r="C165" s="212">
        <v>992</v>
      </c>
      <c r="D165" s="83" t="s">
        <v>195</v>
      </c>
      <c r="E165" s="83" t="s">
        <v>136</v>
      </c>
      <c r="F165" s="84" t="s">
        <v>209</v>
      </c>
      <c r="G165" s="83"/>
      <c r="H165" s="116">
        <v>120</v>
      </c>
    </row>
    <row r="166" spans="1:8" ht="171.75" customHeight="1" thickBot="1" x14ac:dyDescent="0.3">
      <c r="A166" s="222"/>
      <c r="B166" s="153" t="s">
        <v>409</v>
      </c>
      <c r="C166" s="212">
        <v>992</v>
      </c>
      <c r="D166" s="83" t="s">
        <v>195</v>
      </c>
      <c r="E166" s="83" t="s">
        <v>136</v>
      </c>
      <c r="F166" s="84" t="s">
        <v>206</v>
      </c>
      <c r="G166" s="83"/>
      <c r="H166" s="116">
        <v>120</v>
      </c>
    </row>
    <row r="167" spans="1:8" ht="188.25" thickBot="1" x14ac:dyDescent="0.3">
      <c r="A167" s="222"/>
      <c r="B167" s="153" t="s">
        <v>205</v>
      </c>
      <c r="C167" s="212">
        <v>992</v>
      </c>
      <c r="D167" s="83" t="s">
        <v>195</v>
      </c>
      <c r="E167" s="83" t="s">
        <v>136</v>
      </c>
      <c r="F167" s="84" t="s">
        <v>204</v>
      </c>
      <c r="G167" s="83"/>
      <c r="H167" s="116">
        <v>120</v>
      </c>
    </row>
    <row r="168" spans="1:8" ht="84" customHeight="1" thickBot="1" x14ac:dyDescent="0.3">
      <c r="A168" s="87"/>
      <c r="B168" s="86" t="s">
        <v>126</v>
      </c>
      <c r="C168" s="212">
        <v>992</v>
      </c>
      <c r="D168" s="83" t="s">
        <v>195</v>
      </c>
      <c r="E168" s="107" t="s">
        <v>136</v>
      </c>
      <c r="F168" s="108" t="s">
        <v>204</v>
      </c>
      <c r="G168" s="107" t="s">
        <v>123</v>
      </c>
      <c r="H168" s="116">
        <v>120</v>
      </c>
    </row>
    <row r="169" spans="1:8" ht="132.75" customHeight="1" thickBot="1" x14ac:dyDescent="0.3">
      <c r="A169" s="222"/>
      <c r="B169" s="153" t="s">
        <v>485</v>
      </c>
      <c r="C169" s="212">
        <v>992</v>
      </c>
      <c r="D169" s="245" t="s">
        <v>195</v>
      </c>
      <c r="E169" s="309" t="s">
        <v>136</v>
      </c>
      <c r="F169" s="310" t="s">
        <v>203</v>
      </c>
      <c r="G169" s="309"/>
      <c r="H169" s="82">
        <v>600</v>
      </c>
    </row>
    <row r="170" spans="1:8" ht="169.5" thickBot="1" x14ac:dyDescent="0.3">
      <c r="A170" s="307"/>
      <c r="B170" s="244" t="s">
        <v>484</v>
      </c>
      <c r="C170" s="307">
        <v>992</v>
      </c>
      <c r="D170" s="309" t="s">
        <v>195</v>
      </c>
      <c r="E170" s="309" t="s">
        <v>136</v>
      </c>
      <c r="F170" s="310" t="s">
        <v>202</v>
      </c>
      <c r="G170" s="309"/>
      <c r="H170" s="82">
        <v>600</v>
      </c>
    </row>
    <row r="171" spans="1:8" ht="169.5" thickBot="1" x14ac:dyDescent="0.3">
      <c r="A171" s="307"/>
      <c r="B171" s="244" t="s">
        <v>481</v>
      </c>
      <c r="C171" s="307">
        <v>992</v>
      </c>
      <c r="D171" s="309" t="s">
        <v>195</v>
      </c>
      <c r="E171" s="309" t="s">
        <v>136</v>
      </c>
      <c r="F171" s="310" t="s">
        <v>201</v>
      </c>
      <c r="G171" s="309"/>
      <c r="H171" s="82">
        <v>600</v>
      </c>
    </row>
    <row r="172" spans="1:8" ht="54" customHeight="1" thickBot="1" x14ac:dyDescent="0.3">
      <c r="A172" s="508"/>
      <c r="B172" s="519" t="s">
        <v>126</v>
      </c>
      <c r="C172" s="518">
        <v>992</v>
      </c>
      <c r="D172" s="513" t="s">
        <v>195</v>
      </c>
      <c r="E172" s="513" t="s">
        <v>136</v>
      </c>
      <c r="F172" s="517" t="s">
        <v>201</v>
      </c>
      <c r="G172" s="513" t="s">
        <v>123</v>
      </c>
      <c r="H172" s="516">
        <v>600</v>
      </c>
    </row>
    <row r="173" spans="1:8" ht="15.75" customHeight="1" thickBot="1" x14ac:dyDescent="0.3">
      <c r="A173" s="509"/>
      <c r="B173" s="519"/>
      <c r="C173" s="518"/>
      <c r="D173" s="513"/>
      <c r="E173" s="513"/>
      <c r="F173" s="517"/>
      <c r="G173" s="513"/>
      <c r="H173" s="516"/>
    </row>
    <row r="174" spans="1:8" ht="19.5" hidden="1" thickBot="1" x14ac:dyDescent="0.3">
      <c r="A174" s="307"/>
      <c r="B174" s="519"/>
      <c r="C174" s="518"/>
      <c r="D174" s="513"/>
      <c r="E174" s="513"/>
      <c r="F174" s="517"/>
      <c r="G174" s="513"/>
      <c r="H174" s="516"/>
    </row>
    <row r="175" spans="1:8" ht="132" hidden="1" thickBot="1" x14ac:dyDescent="0.3">
      <c r="A175" s="307"/>
      <c r="B175" s="308" t="s">
        <v>200</v>
      </c>
      <c r="C175" s="307">
        <v>992</v>
      </c>
      <c r="D175" s="309" t="s">
        <v>195</v>
      </c>
      <c r="E175" s="309" t="s">
        <v>136</v>
      </c>
      <c r="F175" s="310" t="s">
        <v>199</v>
      </c>
      <c r="G175" s="309"/>
      <c r="H175" s="243">
        <v>513</v>
      </c>
    </row>
    <row r="176" spans="1:8" ht="156.75" customHeight="1" thickBot="1" x14ac:dyDescent="0.3">
      <c r="A176" s="307"/>
      <c r="B176" s="308" t="s">
        <v>198</v>
      </c>
      <c r="C176" s="307">
        <v>992</v>
      </c>
      <c r="D176" s="309" t="s">
        <v>195</v>
      </c>
      <c r="E176" s="309" t="s">
        <v>136</v>
      </c>
      <c r="F176" s="310" t="s">
        <v>197</v>
      </c>
      <c r="G176" s="309"/>
      <c r="H176" s="243">
        <v>680</v>
      </c>
    </row>
    <row r="177" spans="1:8" ht="160.5" customHeight="1" thickBot="1" x14ac:dyDescent="0.3">
      <c r="A177" s="307"/>
      <c r="B177" s="308" t="s">
        <v>196</v>
      </c>
      <c r="C177" s="307">
        <v>992</v>
      </c>
      <c r="D177" s="309" t="s">
        <v>195</v>
      </c>
      <c r="E177" s="309" t="s">
        <v>136</v>
      </c>
      <c r="F177" s="310" t="s">
        <v>194</v>
      </c>
      <c r="G177" s="309"/>
      <c r="H177" s="243">
        <v>680</v>
      </c>
    </row>
    <row r="178" spans="1:8" ht="64.5" customHeight="1" thickBot="1" x14ac:dyDescent="0.3">
      <c r="A178" s="307"/>
      <c r="B178" s="308" t="s">
        <v>126</v>
      </c>
      <c r="C178" s="307">
        <v>992</v>
      </c>
      <c r="D178" s="309" t="s">
        <v>195</v>
      </c>
      <c r="E178" s="309" t="s">
        <v>136</v>
      </c>
      <c r="F178" s="310" t="s">
        <v>194</v>
      </c>
      <c r="G178" s="309" t="s">
        <v>123</v>
      </c>
      <c r="H178" s="243">
        <v>680</v>
      </c>
    </row>
    <row r="179" spans="1:8" ht="19.5" thickBot="1" x14ac:dyDescent="0.3">
      <c r="A179" s="183" t="s">
        <v>50</v>
      </c>
      <c r="B179" s="242" t="s">
        <v>51</v>
      </c>
      <c r="C179" s="183">
        <v>992</v>
      </c>
      <c r="D179" s="239" t="s">
        <v>187</v>
      </c>
      <c r="E179" s="239"/>
      <c r="F179" s="241"/>
      <c r="G179" s="239"/>
      <c r="H179" s="240">
        <v>75</v>
      </c>
    </row>
    <row r="180" spans="1:8" ht="38.25" thickBot="1" x14ac:dyDescent="0.3">
      <c r="A180" s="307"/>
      <c r="B180" s="314" t="s">
        <v>52</v>
      </c>
      <c r="C180" s="313">
        <v>992</v>
      </c>
      <c r="D180" s="311" t="s">
        <v>187</v>
      </c>
      <c r="E180" s="311" t="s">
        <v>187</v>
      </c>
      <c r="F180" s="311"/>
      <c r="G180" s="311"/>
      <c r="H180" s="304">
        <v>75</v>
      </c>
    </row>
    <row r="181" spans="1:8" ht="84" customHeight="1" thickBot="1" x14ac:dyDescent="0.3">
      <c r="A181" s="308"/>
      <c r="B181" s="308" t="s">
        <v>193</v>
      </c>
      <c r="C181" s="307">
        <v>992</v>
      </c>
      <c r="D181" s="309" t="s">
        <v>187</v>
      </c>
      <c r="E181" s="309" t="s">
        <v>187</v>
      </c>
      <c r="F181" s="310" t="s">
        <v>133</v>
      </c>
      <c r="G181" s="309"/>
      <c r="H181" s="306">
        <v>75</v>
      </c>
    </row>
    <row r="182" spans="1:8" ht="120.75" customHeight="1" thickBot="1" x14ac:dyDescent="0.3">
      <c r="A182" s="308"/>
      <c r="B182" s="308" t="s">
        <v>192</v>
      </c>
      <c r="C182" s="307">
        <v>992</v>
      </c>
      <c r="D182" s="309" t="s">
        <v>187</v>
      </c>
      <c r="E182" s="309" t="s">
        <v>187</v>
      </c>
      <c r="F182" s="310" t="s">
        <v>191</v>
      </c>
      <c r="G182" s="239"/>
      <c r="H182" s="306">
        <v>75</v>
      </c>
    </row>
    <row r="183" spans="1:8" ht="135.75" customHeight="1" thickBot="1" x14ac:dyDescent="0.3">
      <c r="A183" s="308"/>
      <c r="B183" s="186" t="s">
        <v>190</v>
      </c>
      <c r="C183" s="307">
        <v>992</v>
      </c>
      <c r="D183" s="238" t="s">
        <v>187</v>
      </c>
      <c r="E183" s="309" t="s">
        <v>187</v>
      </c>
      <c r="F183" s="310" t="s">
        <v>189</v>
      </c>
      <c r="G183" s="309"/>
      <c r="H183" s="176">
        <v>75</v>
      </c>
    </row>
    <row r="184" spans="1:8" ht="141.75" customHeight="1" thickBot="1" x14ac:dyDescent="0.3">
      <c r="A184" s="237"/>
      <c r="B184" s="236" t="s">
        <v>188</v>
      </c>
      <c r="C184" s="307">
        <v>992</v>
      </c>
      <c r="D184" s="309" t="s">
        <v>187</v>
      </c>
      <c r="E184" s="309" t="s">
        <v>187</v>
      </c>
      <c r="F184" s="310" t="s">
        <v>186</v>
      </c>
      <c r="G184" s="309"/>
      <c r="H184" s="306">
        <v>75</v>
      </c>
    </row>
    <row r="185" spans="1:8" ht="71.25" customHeight="1" thickBot="1" x14ac:dyDescent="0.3">
      <c r="A185" s="307"/>
      <c r="B185" s="308" t="s">
        <v>126</v>
      </c>
      <c r="C185" s="307">
        <v>992</v>
      </c>
      <c r="D185" s="309" t="s">
        <v>187</v>
      </c>
      <c r="E185" s="309" t="s">
        <v>187</v>
      </c>
      <c r="F185" s="310" t="s">
        <v>186</v>
      </c>
      <c r="G185" s="309" t="s">
        <v>123</v>
      </c>
      <c r="H185" s="306">
        <v>75</v>
      </c>
    </row>
    <row r="186" spans="1:8" ht="27.75" customHeight="1" thickBot="1" x14ac:dyDescent="0.3">
      <c r="A186" s="498" t="s">
        <v>53</v>
      </c>
      <c r="B186" s="510" t="s">
        <v>185</v>
      </c>
      <c r="C186" s="506">
        <v>992</v>
      </c>
      <c r="D186" s="497" t="s">
        <v>151</v>
      </c>
      <c r="E186" s="497"/>
      <c r="F186" s="497"/>
      <c r="G186" s="497"/>
      <c r="H186" s="507">
        <f>H188</f>
        <v>9476.9</v>
      </c>
    </row>
    <row r="187" spans="1:8" ht="6.75" customHeight="1" thickBot="1" x14ac:dyDescent="0.3">
      <c r="A187" s="499"/>
      <c r="B187" s="510"/>
      <c r="C187" s="506"/>
      <c r="D187" s="497"/>
      <c r="E187" s="497"/>
      <c r="F187" s="497"/>
      <c r="G187" s="497"/>
      <c r="H187" s="507"/>
    </row>
    <row r="188" spans="1:8" ht="19.5" customHeight="1" thickBot="1" x14ac:dyDescent="0.3">
      <c r="A188" s="234"/>
      <c r="B188" s="235" t="s">
        <v>55</v>
      </c>
      <c r="C188" s="234">
        <v>992</v>
      </c>
      <c r="D188" s="232" t="s">
        <v>151</v>
      </c>
      <c r="E188" s="232" t="s">
        <v>125</v>
      </c>
      <c r="F188" s="233"/>
      <c r="G188" s="232"/>
      <c r="H188" s="231">
        <f>H189</f>
        <v>9476.9</v>
      </c>
    </row>
    <row r="189" spans="1:8" ht="69" customHeight="1" thickBot="1" x14ac:dyDescent="0.3">
      <c r="A189" s="230"/>
      <c r="B189" s="308" t="s">
        <v>184</v>
      </c>
      <c r="C189" s="307">
        <v>992</v>
      </c>
      <c r="D189" s="309" t="s">
        <v>151</v>
      </c>
      <c r="E189" s="309" t="s">
        <v>125</v>
      </c>
      <c r="F189" s="310" t="s">
        <v>183</v>
      </c>
      <c r="G189" s="309"/>
      <c r="H189" s="306">
        <f>H193+H197+H200+H207+H211</f>
        <v>9476.9</v>
      </c>
    </row>
    <row r="190" spans="1:8" ht="131.25" customHeight="1" thickBot="1" x14ac:dyDescent="0.3">
      <c r="A190" s="222"/>
      <c r="B190" s="86" t="s">
        <v>182</v>
      </c>
      <c r="C190" s="212">
        <v>992</v>
      </c>
      <c r="D190" s="83" t="s">
        <v>151</v>
      </c>
      <c r="E190" s="83" t="s">
        <v>125</v>
      </c>
      <c r="F190" s="84" t="s">
        <v>181</v>
      </c>
      <c r="G190" s="83"/>
      <c r="H190" s="82">
        <v>482.8</v>
      </c>
    </row>
    <row r="191" spans="1:8" ht="141" customHeight="1" thickBot="1" x14ac:dyDescent="0.3">
      <c r="A191" s="222"/>
      <c r="B191" s="86" t="s">
        <v>180</v>
      </c>
      <c r="C191" s="212">
        <v>992</v>
      </c>
      <c r="D191" s="83" t="s">
        <v>151</v>
      </c>
      <c r="E191" s="83" t="s">
        <v>125</v>
      </c>
      <c r="F191" s="84" t="s">
        <v>179</v>
      </c>
      <c r="G191" s="83"/>
      <c r="H191" s="82">
        <v>482.8</v>
      </c>
    </row>
    <row r="192" spans="1:8" ht="65.25" customHeight="1" thickBot="1" x14ac:dyDescent="0.3">
      <c r="A192" s="221"/>
      <c r="B192" s="120" t="s">
        <v>167</v>
      </c>
      <c r="C192" s="212">
        <v>992</v>
      </c>
      <c r="D192" s="83" t="s">
        <v>151</v>
      </c>
      <c r="E192" s="83" t="s">
        <v>125</v>
      </c>
      <c r="F192" s="84" t="s">
        <v>178</v>
      </c>
      <c r="G192" s="83"/>
      <c r="H192" s="82">
        <v>482.8</v>
      </c>
    </row>
    <row r="193" spans="1:8" ht="125.25" customHeight="1" thickBot="1" x14ac:dyDescent="0.3">
      <c r="A193" s="229"/>
      <c r="B193" s="308" t="s">
        <v>166</v>
      </c>
      <c r="C193" s="212">
        <v>992</v>
      </c>
      <c r="D193" s="83" t="s">
        <v>151</v>
      </c>
      <c r="E193" s="83" t="s">
        <v>125</v>
      </c>
      <c r="F193" s="84" t="s">
        <v>178</v>
      </c>
      <c r="G193" s="83" t="s">
        <v>163</v>
      </c>
      <c r="H193" s="82">
        <v>482.8</v>
      </c>
    </row>
    <row r="194" spans="1:8" ht="133.5" customHeight="1" thickBot="1" x14ac:dyDescent="0.3">
      <c r="A194" s="228"/>
      <c r="B194" s="308" t="s">
        <v>177</v>
      </c>
      <c r="C194" s="212">
        <v>992</v>
      </c>
      <c r="D194" s="83" t="s">
        <v>151</v>
      </c>
      <c r="E194" s="83" t="s">
        <v>125</v>
      </c>
      <c r="F194" s="84" t="s">
        <v>176</v>
      </c>
      <c r="G194" s="83"/>
      <c r="H194" s="82">
        <v>20</v>
      </c>
    </row>
    <row r="195" spans="1:8" ht="150.75" thickBot="1" x14ac:dyDescent="0.3">
      <c r="A195" s="227"/>
      <c r="B195" s="308" t="s">
        <v>175</v>
      </c>
      <c r="C195" s="212">
        <v>992</v>
      </c>
      <c r="D195" s="83" t="s">
        <v>151</v>
      </c>
      <c r="E195" s="83" t="s">
        <v>125</v>
      </c>
      <c r="F195" s="84" t="s">
        <v>174</v>
      </c>
      <c r="G195" s="83"/>
      <c r="H195" s="82">
        <v>20</v>
      </c>
    </row>
    <row r="196" spans="1:8" ht="156.75" customHeight="1" thickBot="1" x14ac:dyDescent="0.3">
      <c r="A196" s="226"/>
      <c r="B196" s="308" t="s">
        <v>173</v>
      </c>
      <c r="C196" s="212">
        <v>992</v>
      </c>
      <c r="D196" s="83" t="s">
        <v>151</v>
      </c>
      <c r="E196" s="83" t="s">
        <v>125</v>
      </c>
      <c r="F196" s="84" t="s">
        <v>172</v>
      </c>
      <c r="G196" s="83"/>
      <c r="H196" s="82">
        <v>20</v>
      </c>
    </row>
    <row r="197" spans="1:8" ht="80.25" customHeight="1" thickBot="1" x14ac:dyDescent="0.3">
      <c r="A197" s="307"/>
      <c r="B197" s="308" t="s">
        <v>126</v>
      </c>
      <c r="C197" s="212">
        <v>992</v>
      </c>
      <c r="D197" s="83" t="s">
        <v>151</v>
      </c>
      <c r="E197" s="83" t="s">
        <v>125</v>
      </c>
      <c r="F197" s="84" t="s">
        <v>172</v>
      </c>
      <c r="G197" s="83" t="s">
        <v>123</v>
      </c>
      <c r="H197" s="82">
        <v>20</v>
      </c>
    </row>
    <row r="198" spans="1:8" ht="123" customHeight="1" thickBot="1" x14ac:dyDescent="0.3">
      <c r="A198" s="307"/>
      <c r="B198" s="308" t="s">
        <v>171</v>
      </c>
      <c r="C198" s="212">
        <v>992</v>
      </c>
      <c r="D198" s="83" t="s">
        <v>151</v>
      </c>
      <c r="E198" s="83" t="s">
        <v>125</v>
      </c>
      <c r="F198" s="84" t="s">
        <v>170</v>
      </c>
      <c r="G198" s="83"/>
      <c r="H198" s="82">
        <f>H199</f>
        <v>8774.1</v>
      </c>
    </row>
    <row r="199" spans="1:8" ht="120" customHeight="1" thickBot="1" x14ac:dyDescent="0.3">
      <c r="A199" s="222"/>
      <c r="B199" s="86" t="s">
        <v>169</v>
      </c>
      <c r="C199" s="212">
        <v>992</v>
      </c>
      <c r="D199" s="83" t="s">
        <v>151</v>
      </c>
      <c r="E199" s="83" t="s">
        <v>125</v>
      </c>
      <c r="F199" s="84" t="s">
        <v>168</v>
      </c>
      <c r="G199" s="83"/>
      <c r="H199" s="82">
        <f>H200</f>
        <v>8774.1</v>
      </c>
    </row>
    <row r="200" spans="1:8" ht="57" thickBot="1" x14ac:dyDescent="0.3">
      <c r="A200" s="222"/>
      <c r="B200" s="120" t="s">
        <v>167</v>
      </c>
      <c r="C200" s="212">
        <v>992</v>
      </c>
      <c r="D200" s="83" t="s">
        <v>151</v>
      </c>
      <c r="E200" s="83" t="s">
        <v>125</v>
      </c>
      <c r="F200" s="84" t="s">
        <v>164</v>
      </c>
      <c r="G200" s="83"/>
      <c r="H200" s="82">
        <f>H201+H202+H203</f>
        <v>8774.1</v>
      </c>
    </row>
    <row r="201" spans="1:8" ht="129" customHeight="1" thickBot="1" x14ac:dyDescent="0.3">
      <c r="A201" s="222"/>
      <c r="B201" s="86" t="s">
        <v>166</v>
      </c>
      <c r="C201" s="212">
        <v>992</v>
      </c>
      <c r="D201" s="83" t="s">
        <v>151</v>
      </c>
      <c r="E201" s="83" t="s">
        <v>125</v>
      </c>
      <c r="F201" s="84" t="s">
        <v>164</v>
      </c>
      <c r="G201" s="83" t="s">
        <v>163</v>
      </c>
      <c r="H201" s="82">
        <v>7871.1</v>
      </c>
    </row>
    <row r="202" spans="1:8" ht="72" customHeight="1" thickBot="1" x14ac:dyDescent="0.3">
      <c r="A202" s="222"/>
      <c r="B202" s="225" t="s">
        <v>126</v>
      </c>
      <c r="C202" s="307">
        <v>992</v>
      </c>
      <c r="D202" s="83" t="s">
        <v>151</v>
      </c>
      <c r="E202" s="83" t="s">
        <v>125</v>
      </c>
      <c r="F202" s="84" t="s">
        <v>164</v>
      </c>
      <c r="G202" s="83">
        <v>200</v>
      </c>
      <c r="H202" s="82">
        <v>843</v>
      </c>
    </row>
    <row r="203" spans="1:8" ht="35.25" customHeight="1" thickBot="1" x14ac:dyDescent="0.3">
      <c r="A203" s="221"/>
      <c r="B203" s="188" t="s">
        <v>165</v>
      </c>
      <c r="C203" s="211">
        <v>992</v>
      </c>
      <c r="D203" s="107" t="s">
        <v>151</v>
      </c>
      <c r="E203" s="107" t="s">
        <v>125</v>
      </c>
      <c r="F203" s="108" t="s">
        <v>164</v>
      </c>
      <c r="G203" s="107">
        <v>800</v>
      </c>
      <c r="H203" s="119">
        <v>60</v>
      </c>
    </row>
    <row r="204" spans="1:8" ht="132" customHeight="1" thickBot="1" x14ac:dyDescent="0.3">
      <c r="A204" s="353"/>
      <c r="B204" s="216" t="s">
        <v>162</v>
      </c>
      <c r="C204" s="353">
        <v>992</v>
      </c>
      <c r="D204" s="350" t="s">
        <v>151</v>
      </c>
      <c r="E204" s="350" t="s">
        <v>125</v>
      </c>
      <c r="F204" s="215" t="s">
        <v>161</v>
      </c>
      <c r="G204" s="350"/>
      <c r="H204" s="351">
        <v>150</v>
      </c>
    </row>
    <row r="205" spans="1:8" ht="135" customHeight="1" thickBot="1" x14ac:dyDescent="0.3">
      <c r="A205" s="222"/>
      <c r="B205" s="362" t="s">
        <v>160</v>
      </c>
      <c r="C205" s="212">
        <v>992</v>
      </c>
      <c r="D205" s="83" t="s">
        <v>151</v>
      </c>
      <c r="E205" s="83" t="s">
        <v>125</v>
      </c>
      <c r="F205" s="96" t="s">
        <v>159</v>
      </c>
      <c r="G205" s="83"/>
      <c r="H205" s="82">
        <v>150</v>
      </c>
    </row>
    <row r="206" spans="1:8" ht="144.75" customHeight="1" thickBot="1" x14ac:dyDescent="0.3">
      <c r="A206" s="222"/>
      <c r="B206" s="118" t="s">
        <v>158</v>
      </c>
      <c r="C206" s="212">
        <v>992</v>
      </c>
      <c r="D206" s="83" t="s">
        <v>151</v>
      </c>
      <c r="E206" s="83" t="s">
        <v>125</v>
      </c>
      <c r="F206" s="96" t="s">
        <v>157</v>
      </c>
      <c r="G206" s="83"/>
      <c r="H206" s="82">
        <v>150</v>
      </c>
    </row>
    <row r="207" spans="1:8" ht="71.25" customHeight="1" thickBot="1" x14ac:dyDescent="0.3">
      <c r="A207" s="222"/>
      <c r="B207" s="95" t="s">
        <v>126</v>
      </c>
      <c r="C207" s="212">
        <v>992</v>
      </c>
      <c r="D207" s="83" t="s">
        <v>151</v>
      </c>
      <c r="E207" s="83" t="s">
        <v>125</v>
      </c>
      <c r="F207" s="96" t="s">
        <v>157</v>
      </c>
      <c r="G207" s="83" t="s">
        <v>123</v>
      </c>
      <c r="H207" s="82">
        <v>150</v>
      </c>
    </row>
    <row r="208" spans="1:8" ht="130.5" customHeight="1" thickBot="1" x14ac:dyDescent="0.3">
      <c r="A208" s="222"/>
      <c r="B208" s="95" t="s">
        <v>408</v>
      </c>
      <c r="C208" s="212">
        <v>992</v>
      </c>
      <c r="D208" s="83" t="s">
        <v>151</v>
      </c>
      <c r="E208" s="83" t="s">
        <v>125</v>
      </c>
      <c r="F208" s="96" t="s">
        <v>155</v>
      </c>
      <c r="G208" s="83"/>
      <c r="H208" s="82">
        <v>50</v>
      </c>
    </row>
    <row r="209" spans="1:8" ht="148.5" customHeight="1" thickBot="1" x14ac:dyDescent="0.3">
      <c r="A209" s="222"/>
      <c r="B209" s="95" t="s">
        <v>407</v>
      </c>
      <c r="C209" s="212">
        <v>992</v>
      </c>
      <c r="D209" s="83" t="s">
        <v>151</v>
      </c>
      <c r="E209" s="83" t="s">
        <v>125</v>
      </c>
      <c r="F209" s="96" t="s">
        <v>153</v>
      </c>
      <c r="G209" s="83"/>
      <c r="H209" s="82">
        <v>50</v>
      </c>
    </row>
    <row r="210" spans="1:8" ht="150.75" customHeight="1" thickBot="1" x14ac:dyDescent="0.3">
      <c r="A210" s="222"/>
      <c r="B210" s="95" t="s">
        <v>406</v>
      </c>
      <c r="C210" s="212">
        <v>992</v>
      </c>
      <c r="D210" s="83" t="s">
        <v>151</v>
      </c>
      <c r="E210" s="83" t="s">
        <v>125</v>
      </c>
      <c r="F210" s="96" t="s">
        <v>150</v>
      </c>
      <c r="G210" s="83"/>
      <c r="H210" s="82">
        <v>50</v>
      </c>
    </row>
    <row r="211" spans="1:8" ht="63" customHeight="1" thickBot="1" x14ac:dyDescent="0.3">
      <c r="A211" s="222"/>
      <c r="B211" s="320" t="s">
        <v>126</v>
      </c>
      <c r="C211" s="212">
        <v>992</v>
      </c>
      <c r="D211" s="83" t="s">
        <v>151</v>
      </c>
      <c r="E211" s="83" t="s">
        <v>125</v>
      </c>
      <c r="F211" s="96" t="s">
        <v>150</v>
      </c>
      <c r="G211" s="83" t="s">
        <v>123</v>
      </c>
      <c r="H211" s="82">
        <v>50</v>
      </c>
    </row>
    <row r="212" spans="1:8" ht="25.5" customHeight="1" thickBot="1" x14ac:dyDescent="0.3">
      <c r="A212" s="301" t="s">
        <v>56</v>
      </c>
      <c r="B212" s="159" t="s">
        <v>57</v>
      </c>
      <c r="C212" s="200">
        <v>992</v>
      </c>
      <c r="D212" s="112">
        <v>10</v>
      </c>
      <c r="E212" s="112"/>
      <c r="F212" s="113"/>
      <c r="G212" s="112"/>
      <c r="H212" s="111">
        <f>H217+H221</f>
        <v>377.3</v>
      </c>
    </row>
    <row r="213" spans="1:8" ht="37.5" customHeight="1" thickBot="1" x14ac:dyDescent="0.3">
      <c r="A213" s="223"/>
      <c r="B213" s="90" t="s">
        <v>58</v>
      </c>
      <c r="C213" s="213">
        <v>992</v>
      </c>
      <c r="D213" s="89">
        <v>10</v>
      </c>
      <c r="E213" s="89" t="s">
        <v>125</v>
      </c>
      <c r="F213" s="89"/>
      <c r="G213" s="89"/>
      <c r="H213" s="88">
        <v>217.3</v>
      </c>
    </row>
    <row r="214" spans="1:8" ht="161.25" customHeight="1" thickBot="1" x14ac:dyDescent="0.3">
      <c r="A214" s="222"/>
      <c r="B214" s="86" t="s">
        <v>149</v>
      </c>
      <c r="C214" s="212">
        <v>992</v>
      </c>
      <c r="D214" s="83">
        <v>10</v>
      </c>
      <c r="E214" s="83" t="s">
        <v>125</v>
      </c>
      <c r="F214" s="84" t="s">
        <v>148</v>
      </c>
      <c r="G214" s="83"/>
      <c r="H214" s="82">
        <v>217.3</v>
      </c>
    </row>
    <row r="215" spans="1:8" ht="192" customHeight="1" thickBot="1" x14ac:dyDescent="0.3">
      <c r="A215" s="222"/>
      <c r="B215" s="86" t="s">
        <v>147</v>
      </c>
      <c r="C215" s="212">
        <v>992</v>
      </c>
      <c r="D215" s="83">
        <v>10</v>
      </c>
      <c r="E215" s="83" t="s">
        <v>125</v>
      </c>
      <c r="F215" s="84" t="s">
        <v>146</v>
      </c>
      <c r="G215" s="83"/>
      <c r="H215" s="82">
        <v>217.3</v>
      </c>
    </row>
    <row r="216" spans="1:8" ht="192" customHeight="1" thickBot="1" x14ac:dyDescent="0.3">
      <c r="A216" s="222"/>
      <c r="B216" s="86" t="s">
        <v>145</v>
      </c>
      <c r="C216" s="212">
        <v>992</v>
      </c>
      <c r="D216" s="83">
        <v>10</v>
      </c>
      <c r="E216" s="83" t="s">
        <v>125</v>
      </c>
      <c r="F216" s="84" t="s">
        <v>144</v>
      </c>
      <c r="G216" s="83"/>
      <c r="H216" s="82">
        <v>217.3</v>
      </c>
    </row>
    <row r="217" spans="1:8" ht="51" customHeight="1" thickBot="1" x14ac:dyDescent="0.3">
      <c r="A217" s="221"/>
      <c r="B217" s="5" t="s">
        <v>468</v>
      </c>
      <c r="C217" s="307">
        <v>992</v>
      </c>
      <c r="D217" s="309" t="s">
        <v>137</v>
      </c>
      <c r="E217" s="309" t="s">
        <v>125</v>
      </c>
      <c r="F217" s="310" t="s">
        <v>144</v>
      </c>
      <c r="G217" s="309" t="s">
        <v>143</v>
      </c>
      <c r="H217" s="82">
        <v>217.3</v>
      </c>
    </row>
    <row r="218" spans="1:8" ht="42" customHeight="1" thickBot="1" x14ac:dyDescent="0.3">
      <c r="A218" s="218"/>
      <c r="B218" s="219" t="s">
        <v>113</v>
      </c>
      <c r="C218" s="218">
        <v>992</v>
      </c>
      <c r="D218" s="220" t="s">
        <v>137</v>
      </c>
      <c r="E218" s="220" t="s">
        <v>136</v>
      </c>
      <c r="F218" s="219"/>
      <c r="G218" s="219"/>
      <c r="H218" s="330">
        <f>H222+H223</f>
        <v>160</v>
      </c>
    </row>
    <row r="219" spans="1:8" ht="174" customHeight="1" thickBot="1" x14ac:dyDescent="0.3">
      <c r="A219" s="217"/>
      <c r="B219" s="216" t="s">
        <v>142</v>
      </c>
      <c r="C219" s="307">
        <v>992</v>
      </c>
      <c r="D219" s="309" t="s">
        <v>137</v>
      </c>
      <c r="E219" s="309" t="s">
        <v>136</v>
      </c>
      <c r="F219" s="215" t="s">
        <v>141</v>
      </c>
      <c r="G219" s="308"/>
      <c r="H219" s="324">
        <f>H218</f>
        <v>160</v>
      </c>
    </row>
    <row r="220" spans="1:8" ht="192" customHeight="1" thickBot="1" x14ac:dyDescent="0.3">
      <c r="A220" s="217"/>
      <c r="B220" s="216" t="s">
        <v>140</v>
      </c>
      <c r="C220" s="307">
        <v>992</v>
      </c>
      <c r="D220" s="309" t="s">
        <v>137</v>
      </c>
      <c r="E220" s="309" t="s">
        <v>136</v>
      </c>
      <c r="F220" s="215" t="s">
        <v>139</v>
      </c>
      <c r="G220" s="308"/>
      <c r="H220" s="324">
        <f>H219</f>
        <v>160</v>
      </c>
    </row>
    <row r="221" spans="1:8" ht="192.75" customHeight="1" thickBot="1" x14ac:dyDescent="0.3">
      <c r="A221" s="217"/>
      <c r="B221" s="216" t="s">
        <v>138</v>
      </c>
      <c r="C221" s="307">
        <v>992</v>
      </c>
      <c r="D221" s="309" t="s">
        <v>137</v>
      </c>
      <c r="E221" s="309" t="s">
        <v>136</v>
      </c>
      <c r="F221" s="215" t="s">
        <v>135</v>
      </c>
      <c r="G221" s="308"/>
      <c r="H221" s="324">
        <f>H220</f>
        <v>160</v>
      </c>
    </row>
    <row r="222" spans="1:8" ht="66.75" customHeight="1" thickBot="1" x14ac:dyDescent="0.3">
      <c r="A222" s="217"/>
      <c r="B222" s="308" t="s">
        <v>126</v>
      </c>
      <c r="C222" s="307">
        <v>992</v>
      </c>
      <c r="D222" s="309" t="s">
        <v>137</v>
      </c>
      <c r="E222" s="309" t="s">
        <v>136</v>
      </c>
      <c r="F222" s="215" t="s">
        <v>135</v>
      </c>
      <c r="G222" s="307">
        <v>200</v>
      </c>
      <c r="H222" s="324">
        <v>110</v>
      </c>
    </row>
    <row r="223" spans="1:8" ht="42.75" customHeight="1" thickBot="1" x14ac:dyDescent="0.3">
      <c r="A223" s="217"/>
      <c r="B223" s="5" t="s">
        <v>468</v>
      </c>
      <c r="C223" s="307">
        <v>992</v>
      </c>
      <c r="D223" s="309" t="s">
        <v>137</v>
      </c>
      <c r="E223" s="309" t="s">
        <v>136</v>
      </c>
      <c r="F223" s="215" t="s">
        <v>135</v>
      </c>
      <c r="G223" s="307">
        <v>300</v>
      </c>
      <c r="H223" s="324">
        <v>50</v>
      </c>
    </row>
    <row r="224" spans="1:8" ht="26.25" customHeight="1" x14ac:dyDescent="0.25">
      <c r="A224" s="494" t="s">
        <v>59</v>
      </c>
      <c r="B224" s="500" t="s">
        <v>60</v>
      </c>
      <c r="C224" s="494">
        <v>992</v>
      </c>
      <c r="D224" s="502">
        <v>11</v>
      </c>
      <c r="E224" s="502"/>
      <c r="F224" s="504"/>
      <c r="G224" s="502"/>
      <c r="H224" s="511">
        <v>30</v>
      </c>
    </row>
    <row r="225" spans="1:9" ht="6" customHeight="1" thickBot="1" x14ac:dyDescent="0.3">
      <c r="A225" s="495"/>
      <c r="B225" s="501"/>
      <c r="C225" s="515"/>
      <c r="D225" s="503"/>
      <c r="E225" s="503"/>
      <c r="F225" s="505"/>
      <c r="G225" s="503"/>
      <c r="H225" s="512"/>
    </row>
    <row r="226" spans="1:9" ht="33.75" customHeight="1" thickBot="1" x14ac:dyDescent="0.3">
      <c r="A226" s="214"/>
      <c r="B226" s="90" t="s">
        <v>61</v>
      </c>
      <c r="C226" s="213">
        <v>992</v>
      </c>
      <c r="D226" s="89">
        <v>11</v>
      </c>
      <c r="E226" s="89" t="s">
        <v>125</v>
      </c>
      <c r="F226" s="89"/>
      <c r="G226" s="89"/>
      <c r="H226" s="88">
        <f>H227</f>
        <v>30</v>
      </c>
    </row>
    <row r="227" spans="1:9" ht="84" customHeight="1" thickBot="1" x14ac:dyDescent="0.3">
      <c r="A227" s="301"/>
      <c r="B227" s="86" t="s">
        <v>134</v>
      </c>
      <c r="C227" s="212">
        <v>992</v>
      </c>
      <c r="D227" s="83">
        <v>11</v>
      </c>
      <c r="E227" s="83" t="s">
        <v>125</v>
      </c>
      <c r="F227" s="84" t="s">
        <v>133</v>
      </c>
      <c r="G227" s="83"/>
      <c r="H227" s="82">
        <v>30</v>
      </c>
    </row>
    <row r="228" spans="1:9" ht="148.5" customHeight="1" thickBot="1" x14ac:dyDescent="0.3">
      <c r="A228" s="87"/>
      <c r="B228" s="86" t="s">
        <v>132</v>
      </c>
      <c r="C228" s="212">
        <v>992</v>
      </c>
      <c r="D228" s="83">
        <v>11</v>
      </c>
      <c r="E228" s="83" t="s">
        <v>125</v>
      </c>
      <c r="F228" s="84" t="s">
        <v>131</v>
      </c>
      <c r="G228" s="83"/>
      <c r="H228" s="82">
        <v>30</v>
      </c>
    </row>
    <row r="229" spans="1:9" ht="158.25" customHeight="1" thickBot="1" x14ac:dyDescent="0.3">
      <c r="A229" s="301"/>
      <c r="B229" s="86" t="s">
        <v>130</v>
      </c>
      <c r="C229" s="212">
        <v>992</v>
      </c>
      <c r="D229" s="83">
        <v>11</v>
      </c>
      <c r="E229" s="83" t="s">
        <v>125</v>
      </c>
      <c r="F229" s="84" t="s">
        <v>128</v>
      </c>
      <c r="G229" s="83"/>
      <c r="H229" s="82">
        <v>30</v>
      </c>
    </row>
    <row r="230" spans="1:9" ht="167.25" customHeight="1" thickBot="1" x14ac:dyDescent="0.3">
      <c r="A230" s="110"/>
      <c r="B230" s="109" t="s">
        <v>127</v>
      </c>
      <c r="C230" s="211">
        <v>992</v>
      </c>
      <c r="D230" s="107">
        <v>11</v>
      </c>
      <c r="E230" s="107" t="s">
        <v>125</v>
      </c>
      <c r="F230" s="108" t="s">
        <v>124</v>
      </c>
      <c r="G230" s="107"/>
      <c r="H230" s="119">
        <v>30</v>
      </c>
    </row>
    <row r="231" spans="1:9" ht="63" customHeight="1" thickBot="1" x14ac:dyDescent="0.3">
      <c r="A231" s="210"/>
      <c r="B231" s="308" t="s">
        <v>126</v>
      </c>
      <c r="C231" s="307">
        <v>992</v>
      </c>
      <c r="D231" s="309" t="s">
        <v>129</v>
      </c>
      <c r="E231" s="309" t="s">
        <v>125</v>
      </c>
      <c r="F231" s="310" t="s">
        <v>124</v>
      </c>
      <c r="G231" s="309" t="s">
        <v>123</v>
      </c>
      <c r="H231" s="306">
        <v>30</v>
      </c>
    </row>
    <row r="232" spans="1:9" s="127" customFormat="1" ht="61.5" customHeight="1" x14ac:dyDescent="0.25">
      <c r="A232" s="208"/>
      <c r="B232" s="207"/>
      <c r="C232" s="209"/>
      <c r="D232" s="80"/>
      <c r="E232" s="80"/>
      <c r="F232" s="81"/>
      <c r="G232" s="80"/>
      <c r="H232" s="79"/>
    </row>
    <row r="233" spans="1:9" s="127" customFormat="1" ht="31.5" customHeight="1" x14ac:dyDescent="0.3">
      <c r="A233" s="208"/>
      <c r="B233" s="207"/>
      <c r="C233" s="206"/>
      <c r="D233" s="206"/>
      <c r="E233" s="205"/>
      <c r="F233" s="204"/>
      <c r="G233" s="205"/>
      <c r="H233" s="205"/>
    </row>
    <row r="234" spans="1:9" s="127" customFormat="1" ht="18.75" customHeight="1" x14ac:dyDescent="0.3">
      <c r="A234" s="206" t="s">
        <v>619</v>
      </c>
      <c r="C234" s="205"/>
      <c r="D234" s="205"/>
      <c r="E234" s="205"/>
      <c r="F234" s="204"/>
      <c r="G234" s="205"/>
      <c r="H234" s="205"/>
    </row>
    <row r="235" spans="1:9" s="127" customFormat="1" ht="20.25" customHeight="1" x14ac:dyDescent="0.3">
      <c r="A235" s="206" t="s">
        <v>5</v>
      </c>
      <c r="C235" s="206"/>
      <c r="D235" s="205"/>
      <c r="E235" s="205"/>
      <c r="F235" s="204"/>
      <c r="G235" s="205"/>
      <c r="H235" s="205"/>
    </row>
    <row r="236" spans="1:9" s="127" customFormat="1" ht="21.75" customHeight="1" x14ac:dyDescent="0.3">
      <c r="A236" s="206" t="s">
        <v>6</v>
      </c>
      <c r="C236" s="202"/>
      <c r="D236" s="202"/>
      <c r="E236" s="205"/>
      <c r="F236" s="204"/>
      <c r="G236" s="203"/>
      <c r="H236" s="203"/>
    </row>
    <row r="237" spans="1:9" s="127" customFormat="1" ht="20.25" customHeight="1" x14ac:dyDescent="0.3">
      <c r="A237" s="202" t="s">
        <v>122</v>
      </c>
      <c r="C237" s="316"/>
      <c r="F237" s="496" t="s">
        <v>111</v>
      </c>
      <c r="G237" s="496"/>
      <c r="H237" s="496"/>
    </row>
    <row r="238" spans="1:9" ht="18.75" x14ac:dyDescent="0.3">
      <c r="I238" s="297"/>
    </row>
  </sheetData>
  <mergeCells count="38">
    <mergeCell ref="E5:H6"/>
    <mergeCell ref="H224:H225"/>
    <mergeCell ref="F2:H2"/>
    <mergeCell ref="F4:H4"/>
    <mergeCell ref="G172:G174"/>
    <mergeCell ref="G9:G10"/>
    <mergeCell ref="H9:H10"/>
    <mergeCell ref="B7:H7"/>
    <mergeCell ref="C224:C225"/>
    <mergeCell ref="G224:G225"/>
    <mergeCell ref="H172:H174"/>
    <mergeCell ref="D172:D174"/>
    <mergeCell ref="E172:E174"/>
    <mergeCell ref="F172:F174"/>
    <mergeCell ref="C172:C174"/>
    <mergeCell ref="B172:B174"/>
    <mergeCell ref="A9:A10"/>
    <mergeCell ref="B9:B10"/>
    <mergeCell ref="D9:D10"/>
    <mergeCell ref="E9:E10"/>
    <mergeCell ref="F9:F10"/>
    <mergeCell ref="C9:C10"/>
    <mergeCell ref="F1:H1"/>
    <mergeCell ref="A224:A225"/>
    <mergeCell ref="F237:H237"/>
    <mergeCell ref="G186:G187"/>
    <mergeCell ref="A186:A187"/>
    <mergeCell ref="B224:B225"/>
    <mergeCell ref="D224:D225"/>
    <mergeCell ref="E224:E225"/>
    <mergeCell ref="F224:F225"/>
    <mergeCell ref="C186:C187"/>
    <mergeCell ref="H186:H187"/>
    <mergeCell ref="A172:A173"/>
    <mergeCell ref="B186:B187"/>
    <mergeCell ref="D186:D187"/>
    <mergeCell ref="E186:E187"/>
    <mergeCell ref="F186:F187"/>
  </mergeCells>
  <pageMargins left="0.70866141732283472" right="0.70866141732283472" top="0.74803149606299213" bottom="0.74803149606299213" header="0.31496062992125984" footer="0.31496062992125984"/>
  <pageSetup paperSize="9" scale="65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27"/>
  <sheetViews>
    <sheetView view="pageBreakPreview" topLeftCell="A4" zoomScaleNormal="100" zoomScaleSheetLayoutView="100" workbookViewId="0">
      <selection sqref="A1:D29"/>
    </sheetView>
  </sheetViews>
  <sheetFormatPr defaultRowHeight="15" x14ac:dyDescent="0.25"/>
  <cols>
    <col min="1" max="1" width="47.28515625" customWidth="1"/>
    <col min="2" max="2" width="45.140625" customWidth="1"/>
    <col min="3" max="3" width="26" customWidth="1"/>
    <col min="5" max="5" width="16.28515625" customWidth="1"/>
  </cols>
  <sheetData>
    <row r="1" spans="1:4" ht="92.25" customHeight="1" x14ac:dyDescent="0.3">
      <c r="B1" s="485" t="s">
        <v>620</v>
      </c>
      <c r="C1" s="485"/>
    </row>
    <row r="2" spans="1:4" ht="120.75" customHeight="1" x14ac:dyDescent="0.3">
      <c r="A2" s="49"/>
      <c r="B2" s="485" t="s">
        <v>611</v>
      </c>
      <c r="C2" s="485"/>
    </row>
    <row r="3" spans="1:4" ht="18.75" x14ac:dyDescent="0.25">
      <c r="A3" s="49"/>
      <c r="B3" s="521"/>
      <c r="C3" s="521"/>
    </row>
    <row r="4" spans="1:4" ht="6" customHeight="1" x14ac:dyDescent="0.25">
      <c r="A4" s="49"/>
      <c r="B4" s="432"/>
      <c r="C4" s="432"/>
    </row>
    <row r="5" spans="1:4" ht="18.75" x14ac:dyDescent="0.25">
      <c r="A5" s="69"/>
      <c r="B5" s="281"/>
      <c r="C5" s="281"/>
    </row>
    <row r="6" spans="1:4" ht="2.25" customHeight="1" x14ac:dyDescent="0.25">
      <c r="A6" s="70" t="s">
        <v>440</v>
      </c>
      <c r="B6" s="520"/>
      <c r="C6" s="520"/>
    </row>
    <row r="7" spans="1:4" ht="18.75" x14ac:dyDescent="0.25">
      <c r="A7" s="514" t="s">
        <v>439</v>
      </c>
      <c r="B7" s="514"/>
      <c r="C7" s="514"/>
      <c r="D7" s="514"/>
    </row>
    <row r="8" spans="1:4" ht="45.75" customHeight="1" x14ac:dyDescent="0.25">
      <c r="A8" s="433" t="s">
        <v>479</v>
      </c>
      <c r="B8" s="433"/>
      <c r="C8" s="433"/>
      <c r="D8" s="433"/>
    </row>
    <row r="9" spans="1:4" ht="19.5" thickBot="1" x14ac:dyDescent="0.3">
      <c r="A9" s="525" t="s">
        <v>438</v>
      </c>
      <c r="B9" s="525"/>
      <c r="C9" s="525"/>
    </row>
    <row r="10" spans="1:4" ht="15.75" x14ac:dyDescent="0.25">
      <c r="A10" s="522" t="s">
        <v>8</v>
      </c>
      <c r="B10" s="280"/>
      <c r="C10" s="522" t="s">
        <v>10</v>
      </c>
      <c r="D10" s="456"/>
    </row>
    <row r="11" spans="1:4" ht="15.75" x14ac:dyDescent="0.25">
      <c r="A11" s="523"/>
      <c r="B11" s="279" t="s">
        <v>9</v>
      </c>
      <c r="C11" s="523"/>
      <c r="D11" s="456"/>
    </row>
    <row r="12" spans="1:4" ht="16.5" thickBot="1" x14ac:dyDescent="0.3">
      <c r="A12" s="524"/>
      <c r="B12" s="278"/>
      <c r="C12" s="524"/>
      <c r="D12" s="6"/>
    </row>
    <row r="13" spans="1:4" ht="40.5" customHeight="1" thickBot="1" x14ac:dyDescent="0.3">
      <c r="A13" s="274" t="s">
        <v>437</v>
      </c>
      <c r="B13" s="273" t="s">
        <v>436</v>
      </c>
      <c r="C13" s="277">
        <f>C14+C18</f>
        <v>3571.7999999999956</v>
      </c>
      <c r="D13" s="6"/>
    </row>
    <row r="14" spans="1:4" ht="44.25" customHeight="1" thickBot="1" x14ac:dyDescent="0.3">
      <c r="A14" s="274" t="s">
        <v>435</v>
      </c>
      <c r="B14" s="273" t="s">
        <v>434</v>
      </c>
      <c r="C14" s="276">
        <v>-62809.4</v>
      </c>
      <c r="D14" s="6"/>
    </row>
    <row r="15" spans="1:4" ht="52.5" customHeight="1" thickBot="1" x14ac:dyDescent="0.3">
      <c r="A15" s="274" t="s">
        <v>433</v>
      </c>
      <c r="B15" s="273" t="s">
        <v>432</v>
      </c>
      <c r="C15" s="276">
        <v>-62809.4</v>
      </c>
      <c r="D15" s="6"/>
    </row>
    <row r="16" spans="1:4" ht="45" customHeight="1" thickBot="1" x14ac:dyDescent="0.3">
      <c r="A16" s="274" t="s">
        <v>431</v>
      </c>
      <c r="B16" s="273" t="s">
        <v>430</v>
      </c>
      <c r="C16" s="276">
        <v>-62809.4</v>
      </c>
      <c r="D16" s="6"/>
    </row>
    <row r="17" spans="1:5" ht="34.5" customHeight="1" thickBot="1" x14ac:dyDescent="0.3">
      <c r="A17" s="274" t="s">
        <v>429</v>
      </c>
      <c r="B17" s="273" t="s">
        <v>428</v>
      </c>
      <c r="C17" s="276">
        <v>-62809.4</v>
      </c>
      <c r="D17" s="6"/>
    </row>
    <row r="18" spans="1:5" ht="46.5" customHeight="1" thickBot="1" x14ac:dyDescent="0.3">
      <c r="A18" s="274" t="s">
        <v>427</v>
      </c>
      <c r="B18" s="273" t="s">
        <v>426</v>
      </c>
      <c r="C18" s="272">
        <v>66381.2</v>
      </c>
      <c r="D18" s="6"/>
      <c r="E18" s="275"/>
    </row>
    <row r="19" spans="1:5" ht="44.25" customHeight="1" thickBot="1" x14ac:dyDescent="0.3">
      <c r="A19" s="274" t="s">
        <v>425</v>
      </c>
      <c r="B19" s="273" t="s">
        <v>424</v>
      </c>
      <c r="C19" s="272">
        <v>66381.2</v>
      </c>
      <c r="D19" s="6"/>
    </row>
    <row r="20" spans="1:5" ht="36.75" customHeight="1" thickBot="1" x14ac:dyDescent="0.3">
      <c r="A20" s="274" t="s">
        <v>423</v>
      </c>
      <c r="B20" s="273" t="s">
        <v>422</v>
      </c>
      <c r="C20" s="272">
        <v>66381.2</v>
      </c>
      <c r="D20" s="6"/>
    </row>
    <row r="21" spans="1:5" ht="32.25" thickBot="1" x14ac:dyDescent="0.3">
      <c r="A21" s="274" t="s">
        <v>421</v>
      </c>
      <c r="B21" s="273" t="s">
        <v>420</v>
      </c>
      <c r="C21" s="272">
        <v>66381.2</v>
      </c>
    </row>
    <row r="22" spans="1:5" ht="18.75" x14ac:dyDescent="0.25">
      <c r="A22" s="49"/>
    </row>
    <row r="23" spans="1:5" ht="18.75" x14ac:dyDescent="0.25">
      <c r="A23" s="49"/>
    </row>
    <row r="24" spans="1:5" ht="18.75" x14ac:dyDescent="0.25">
      <c r="A24" s="49" t="s">
        <v>619</v>
      </c>
    </row>
    <row r="25" spans="1:5" ht="18.75" x14ac:dyDescent="0.25">
      <c r="A25" s="49" t="s">
        <v>5</v>
      </c>
    </row>
    <row r="26" spans="1:5" ht="18.75" x14ac:dyDescent="0.25">
      <c r="A26" s="49" t="s">
        <v>419</v>
      </c>
    </row>
    <row r="27" spans="1:5" ht="18.75" x14ac:dyDescent="0.3">
      <c r="A27" s="49" t="s">
        <v>418</v>
      </c>
      <c r="B27" s="455" t="s">
        <v>111</v>
      </c>
      <c r="C27" s="455"/>
    </row>
  </sheetData>
  <mergeCells count="12">
    <mergeCell ref="B1:C1"/>
    <mergeCell ref="B6:C6"/>
    <mergeCell ref="B3:C3"/>
    <mergeCell ref="B4:C4"/>
    <mergeCell ref="B27:C27"/>
    <mergeCell ref="A7:D7"/>
    <mergeCell ref="A10:A12"/>
    <mergeCell ref="C10:C12"/>
    <mergeCell ref="D10:D11"/>
    <mergeCell ref="A8:D8"/>
    <mergeCell ref="A9:C9"/>
    <mergeCell ref="B2:C2"/>
  </mergeCells>
  <pageMargins left="0.7" right="0.7" top="0.75" bottom="0.75" header="0.3" footer="0.3"/>
  <pageSetup paperSize="9" scale="68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219"/>
  <sheetViews>
    <sheetView view="pageBreakPreview" topLeftCell="A122" zoomScaleNormal="98" zoomScaleSheetLayoutView="100" workbookViewId="0">
      <selection activeCell="I117" sqref="I117"/>
    </sheetView>
  </sheetViews>
  <sheetFormatPr defaultRowHeight="15" x14ac:dyDescent="0.25"/>
  <cols>
    <col min="1" max="1" width="8.28515625" customWidth="1"/>
    <col min="2" max="2" width="62.5703125" customWidth="1"/>
    <col min="3" max="3" width="19.140625" customWidth="1"/>
    <col min="5" max="5" width="15.7109375" customWidth="1"/>
  </cols>
  <sheetData>
    <row r="1" spans="1:9" ht="87.75" customHeight="1" x14ac:dyDescent="0.25">
      <c r="A1" s="317"/>
      <c r="B1" s="317"/>
      <c r="C1" s="432" t="s">
        <v>613</v>
      </c>
      <c r="D1" s="432"/>
      <c r="E1" s="432"/>
    </row>
    <row r="2" spans="1:9" ht="18.75" x14ac:dyDescent="0.25">
      <c r="A2" s="317"/>
      <c r="B2" s="317"/>
      <c r="C2" s="432"/>
      <c r="D2" s="432"/>
      <c r="E2" s="432"/>
    </row>
    <row r="3" spans="1:9" ht="112.5" customHeight="1" x14ac:dyDescent="0.25">
      <c r="A3" s="364"/>
      <c r="B3" s="364"/>
      <c r="C3" s="432" t="s">
        <v>614</v>
      </c>
      <c r="D3" s="432"/>
      <c r="E3" s="432"/>
      <c r="F3" s="364"/>
      <c r="G3" s="364"/>
      <c r="H3" s="364"/>
      <c r="I3" s="364"/>
    </row>
    <row r="4" spans="1:9" ht="120.75" hidden="1" customHeight="1" x14ac:dyDescent="0.25">
      <c r="A4" s="317"/>
      <c r="B4" s="317"/>
      <c r="C4" s="432"/>
      <c r="D4" s="432"/>
      <c r="E4" s="432"/>
    </row>
    <row r="5" spans="1:9" ht="11.25" customHeight="1" x14ac:dyDescent="0.25">
      <c r="A5" s="1"/>
      <c r="C5" s="432"/>
      <c r="D5" s="432"/>
      <c r="E5" s="432"/>
    </row>
    <row r="6" spans="1:9" ht="12" customHeight="1" x14ac:dyDescent="0.3">
      <c r="A6" s="1"/>
      <c r="C6" s="485"/>
      <c r="D6" s="485"/>
      <c r="E6" s="485"/>
    </row>
    <row r="7" spans="1:9" ht="103.5" customHeight="1" thickBot="1" x14ac:dyDescent="0.3">
      <c r="A7" s="527" t="s">
        <v>490</v>
      </c>
      <c r="B7" s="527"/>
      <c r="C7" s="527"/>
      <c r="D7" s="527"/>
      <c r="E7" s="527"/>
      <c r="F7" s="23"/>
      <c r="G7" s="23"/>
    </row>
    <row r="8" spans="1:9" ht="15" customHeight="1" thickBot="1" x14ac:dyDescent="0.3">
      <c r="A8" s="528" t="s">
        <v>21</v>
      </c>
      <c r="B8" s="528" t="s">
        <v>405</v>
      </c>
      <c r="C8" s="529" t="s">
        <v>402</v>
      </c>
      <c r="D8" s="528" t="s">
        <v>401</v>
      </c>
      <c r="E8" s="528" t="s">
        <v>480</v>
      </c>
    </row>
    <row r="9" spans="1:9" ht="15.75" customHeight="1" thickBot="1" x14ac:dyDescent="0.3">
      <c r="A9" s="528"/>
      <c r="B9" s="528"/>
      <c r="C9" s="529"/>
      <c r="D9" s="528"/>
      <c r="E9" s="528"/>
    </row>
    <row r="10" spans="1:9" ht="19.5" thickBot="1" x14ac:dyDescent="0.3">
      <c r="A10" s="183"/>
      <c r="B10" s="265" t="s">
        <v>400</v>
      </c>
      <c r="C10" s="331"/>
      <c r="D10" s="183"/>
      <c r="E10" s="332">
        <f>E11+E30+E39+E48+E58+E67+E86+E106+E110+E114+E119+E123+E127+E144+E167+E172+E179+E187+E190+E193</f>
        <v>65730.2</v>
      </c>
    </row>
    <row r="11" spans="1:9" ht="84" customHeight="1" thickBot="1" x14ac:dyDescent="0.3">
      <c r="A11" s="179" t="s">
        <v>26</v>
      </c>
      <c r="B11" s="265" t="s">
        <v>371</v>
      </c>
      <c r="C11" s="241" t="s">
        <v>370</v>
      </c>
      <c r="D11" s="239"/>
      <c r="E11" s="333">
        <f>E14+E21+E25+E29</f>
        <v>4127.4000000000005</v>
      </c>
    </row>
    <row r="12" spans="1:9" ht="125.25" customHeight="1" thickBot="1" x14ac:dyDescent="0.3">
      <c r="A12" s="179"/>
      <c r="B12" s="224" t="s">
        <v>369</v>
      </c>
      <c r="C12" s="325" t="s">
        <v>368</v>
      </c>
      <c r="D12" s="241"/>
      <c r="E12" s="334">
        <f>E13</f>
        <v>3120.1000000000004</v>
      </c>
    </row>
    <row r="13" spans="1:9" ht="144.75" customHeight="1" thickBot="1" x14ac:dyDescent="0.3">
      <c r="A13" s="289"/>
      <c r="B13" s="224" t="s">
        <v>367</v>
      </c>
      <c r="C13" s="325" t="s">
        <v>366</v>
      </c>
      <c r="D13" s="325"/>
      <c r="E13" s="334">
        <f>E14</f>
        <v>3120.1000000000004</v>
      </c>
    </row>
    <row r="14" spans="1:9" ht="70.5" customHeight="1" thickBot="1" x14ac:dyDescent="0.3">
      <c r="A14" s="289"/>
      <c r="B14" s="224" t="s">
        <v>167</v>
      </c>
      <c r="C14" s="325" t="s">
        <v>364</v>
      </c>
      <c r="D14" s="325"/>
      <c r="E14" s="334">
        <f>E15+E16+E17</f>
        <v>3120.1000000000004</v>
      </c>
    </row>
    <row r="15" spans="1:9" ht="96" customHeight="1" thickBot="1" x14ac:dyDescent="0.3">
      <c r="A15" s="289"/>
      <c r="B15" s="328" t="s">
        <v>166</v>
      </c>
      <c r="C15" s="325" t="s">
        <v>364</v>
      </c>
      <c r="D15" s="329">
        <v>100</v>
      </c>
      <c r="E15" s="326">
        <v>2408.4</v>
      </c>
    </row>
    <row r="16" spans="1:9" ht="49.5" customHeight="1" thickBot="1" x14ac:dyDescent="0.3">
      <c r="A16" s="289"/>
      <c r="B16" s="328" t="s">
        <v>126</v>
      </c>
      <c r="C16" s="325" t="s">
        <v>364</v>
      </c>
      <c r="D16" s="329">
        <v>200</v>
      </c>
      <c r="E16" s="243">
        <v>691.7</v>
      </c>
    </row>
    <row r="17" spans="1:6" ht="25.5" customHeight="1" thickBot="1" x14ac:dyDescent="0.3">
      <c r="A17" s="289"/>
      <c r="B17" s="328" t="s">
        <v>365</v>
      </c>
      <c r="C17" s="325" t="s">
        <v>364</v>
      </c>
      <c r="D17" s="329">
        <v>800</v>
      </c>
      <c r="E17" s="326">
        <v>20</v>
      </c>
    </row>
    <row r="18" spans="1:6" ht="129.75" customHeight="1" thickBot="1" x14ac:dyDescent="0.3">
      <c r="A18" s="289"/>
      <c r="B18" s="335" t="s">
        <v>363</v>
      </c>
      <c r="C18" s="325" t="s">
        <v>362</v>
      </c>
      <c r="D18" s="329"/>
      <c r="E18" s="326">
        <v>40</v>
      </c>
    </row>
    <row r="19" spans="1:6" ht="135.75" customHeight="1" thickBot="1" x14ac:dyDescent="0.3">
      <c r="A19" s="289"/>
      <c r="B19" s="335" t="s">
        <v>361</v>
      </c>
      <c r="C19" s="325" t="s">
        <v>360</v>
      </c>
      <c r="D19" s="329"/>
      <c r="E19" s="326">
        <v>40</v>
      </c>
    </row>
    <row r="20" spans="1:6" ht="135" customHeight="1" thickBot="1" x14ac:dyDescent="0.3">
      <c r="A20" s="289"/>
      <c r="B20" s="244" t="s">
        <v>359</v>
      </c>
      <c r="C20" s="325" t="s">
        <v>358</v>
      </c>
      <c r="D20" s="329"/>
      <c r="E20" s="326">
        <v>40</v>
      </c>
    </row>
    <row r="21" spans="1:6" ht="45.75" customHeight="1" thickBot="1" x14ac:dyDescent="0.3">
      <c r="A21" s="289"/>
      <c r="B21" s="328" t="s">
        <v>126</v>
      </c>
      <c r="C21" s="325" t="s">
        <v>358</v>
      </c>
      <c r="D21" s="329" t="s">
        <v>123</v>
      </c>
      <c r="E21" s="326">
        <v>40</v>
      </c>
    </row>
    <row r="22" spans="1:6" ht="153" customHeight="1" thickBot="1" x14ac:dyDescent="0.3">
      <c r="A22" s="289"/>
      <c r="B22" s="328" t="s">
        <v>149</v>
      </c>
      <c r="C22" s="325" t="s">
        <v>148</v>
      </c>
      <c r="D22" s="329"/>
      <c r="E22" s="326">
        <v>217.3</v>
      </c>
    </row>
    <row r="23" spans="1:6" ht="158.25" customHeight="1" thickBot="1" x14ac:dyDescent="0.3">
      <c r="A23" s="289"/>
      <c r="B23" s="328" t="s">
        <v>147</v>
      </c>
      <c r="C23" s="325" t="s">
        <v>146</v>
      </c>
      <c r="D23" s="329"/>
      <c r="E23" s="326">
        <v>217.3</v>
      </c>
    </row>
    <row r="24" spans="1:6" ht="159" customHeight="1" thickBot="1" x14ac:dyDescent="0.3">
      <c r="A24" s="289"/>
      <c r="B24" s="328" t="s">
        <v>145</v>
      </c>
      <c r="C24" s="325" t="s">
        <v>144</v>
      </c>
      <c r="D24" s="329"/>
      <c r="E24" s="326">
        <v>217.3</v>
      </c>
    </row>
    <row r="25" spans="1:6" ht="25.5" customHeight="1" thickBot="1" x14ac:dyDescent="0.35">
      <c r="A25" s="289"/>
      <c r="B25" s="336" t="s">
        <v>468</v>
      </c>
      <c r="C25" s="325" t="s">
        <v>144</v>
      </c>
      <c r="D25" s="329" t="s">
        <v>143</v>
      </c>
      <c r="E25" s="326">
        <v>217.3</v>
      </c>
      <c r="F25" s="127"/>
    </row>
    <row r="26" spans="1:6" s="30" customFormat="1" ht="117.75" customHeight="1" thickBot="1" x14ac:dyDescent="0.3">
      <c r="A26" s="289"/>
      <c r="B26" s="244" t="s">
        <v>357</v>
      </c>
      <c r="C26" s="325" t="s">
        <v>356</v>
      </c>
      <c r="D26" s="329"/>
      <c r="E26" s="326">
        <v>750</v>
      </c>
      <c r="F26" s="294"/>
    </row>
    <row r="27" spans="1:6" s="30" customFormat="1" ht="124.5" customHeight="1" thickBot="1" x14ac:dyDescent="0.3">
      <c r="A27" s="289"/>
      <c r="B27" s="244" t="s">
        <v>355</v>
      </c>
      <c r="C27" s="325" t="s">
        <v>354</v>
      </c>
      <c r="D27" s="329"/>
      <c r="E27" s="326">
        <v>750</v>
      </c>
      <c r="F27" s="294"/>
    </row>
    <row r="28" spans="1:6" s="30" customFormat="1" ht="132" customHeight="1" thickBot="1" x14ac:dyDescent="0.3">
      <c r="A28" s="289"/>
      <c r="B28" s="244" t="s">
        <v>353</v>
      </c>
      <c r="C28" s="325" t="s">
        <v>352</v>
      </c>
      <c r="D28" s="329"/>
      <c r="E28" s="326">
        <v>750</v>
      </c>
    </row>
    <row r="29" spans="1:6" s="30" customFormat="1" ht="58.5" customHeight="1" thickBot="1" x14ac:dyDescent="0.3">
      <c r="A29" s="289"/>
      <c r="B29" s="328" t="s">
        <v>126</v>
      </c>
      <c r="C29" s="325" t="s">
        <v>352</v>
      </c>
      <c r="D29" s="329" t="s">
        <v>123</v>
      </c>
      <c r="E29" s="326">
        <v>750</v>
      </c>
      <c r="F29" s="294"/>
    </row>
    <row r="30" spans="1:6" s="30" customFormat="1" ht="93.75" customHeight="1" thickBot="1" x14ac:dyDescent="0.3">
      <c r="A30" s="179" t="s">
        <v>33</v>
      </c>
      <c r="B30" s="265" t="s">
        <v>351</v>
      </c>
      <c r="C30" s="241" t="s">
        <v>350</v>
      </c>
      <c r="D30" s="239"/>
      <c r="E30" s="240">
        <v>75</v>
      </c>
    </row>
    <row r="31" spans="1:6" s="30" customFormat="1" ht="137.25" customHeight="1" thickBot="1" x14ac:dyDescent="0.3">
      <c r="A31" s="179"/>
      <c r="B31" s="328" t="s">
        <v>349</v>
      </c>
      <c r="C31" s="325" t="s">
        <v>348</v>
      </c>
      <c r="D31" s="329"/>
      <c r="E31" s="326">
        <v>60</v>
      </c>
    </row>
    <row r="32" spans="1:6" s="30" customFormat="1" ht="150.75" customHeight="1" thickBot="1" x14ac:dyDescent="0.3">
      <c r="A32" s="179"/>
      <c r="B32" s="328" t="s">
        <v>347</v>
      </c>
      <c r="C32" s="325" t="s">
        <v>346</v>
      </c>
      <c r="D32" s="329"/>
      <c r="E32" s="326">
        <v>60</v>
      </c>
    </row>
    <row r="33" spans="1:5" s="30" customFormat="1" ht="159" customHeight="1" thickBot="1" x14ac:dyDescent="0.3">
      <c r="A33" s="179"/>
      <c r="B33" s="328" t="s">
        <v>345</v>
      </c>
      <c r="C33" s="325" t="s">
        <v>344</v>
      </c>
      <c r="D33" s="329"/>
      <c r="E33" s="326">
        <v>60</v>
      </c>
    </row>
    <row r="34" spans="1:5" s="30" customFormat="1" ht="56.25" customHeight="1" thickBot="1" x14ac:dyDescent="0.3">
      <c r="A34" s="179"/>
      <c r="B34" s="328" t="s">
        <v>126</v>
      </c>
      <c r="C34" s="325" t="s">
        <v>344</v>
      </c>
      <c r="D34" s="329" t="s">
        <v>123</v>
      </c>
      <c r="E34" s="326">
        <v>60</v>
      </c>
    </row>
    <row r="35" spans="1:5" s="30" customFormat="1" ht="94.5" thickBot="1" x14ac:dyDescent="0.3">
      <c r="A35" s="179"/>
      <c r="B35" s="244" t="s">
        <v>343</v>
      </c>
      <c r="C35" s="325" t="s">
        <v>342</v>
      </c>
      <c r="D35" s="329"/>
      <c r="E35" s="326">
        <v>15</v>
      </c>
    </row>
    <row r="36" spans="1:5" s="30" customFormat="1" ht="139.5" customHeight="1" thickBot="1" x14ac:dyDescent="0.3">
      <c r="A36" s="179"/>
      <c r="B36" s="244" t="s">
        <v>341</v>
      </c>
      <c r="C36" s="325" t="s">
        <v>340</v>
      </c>
      <c r="D36" s="329"/>
      <c r="E36" s="326">
        <v>15</v>
      </c>
    </row>
    <row r="37" spans="1:5" s="30" customFormat="1" ht="138" customHeight="1" thickBot="1" x14ac:dyDescent="0.3">
      <c r="A37" s="179"/>
      <c r="B37" s="244" t="s">
        <v>339</v>
      </c>
      <c r="C37" s="325" t="s">
        <v>338</v>
      </c>
      <c r="D37" s="329"/>
      <c r="E37" s="326">
        <v>15</v>
      </c>
    </row>
    <row r="38" spans="1:5" s="30" customFormat="1" ht="63" customHeight="1" thickBot="1" x14ac:dyDescent="0.3">
      <c r="A38" s="179"/>
      <c r="B38" s="328" t="s">
        <v>126</v>
      </c>
      <c r="C38" s="325" t="s">
        <v>338</v>
      </c>
      <c r="D38" s="329" t="s">
        <v>123</v>
      </c>
      <c r="E38" s="326">
        <v>15</v>
      </c>
    </row>
    <row r="39" spans="1:5" s="30" customFormat="1" ht="76.5" customHeight="1" thickBot="1" x14ac:dyDescent="0.3">
      <c r="A39" s="179" t="s">
        <v>36</v>
      </c>
      <c r="B39" s="265" t="s">
        <v>461</v>
      </c>
      <c r="C39" s="241" t="s">
        <v>133</v>
      </c>
      <c r="D39" s="239"/>
      <c r="E39" s="240">
        <v>105</v>
      </c>
    </row>
    <row r="40" spans="1:5" s="30" customFormat="1" ht="107.25" customHeight="1" thickBot="1" x14ac:dyDescent="0.3">
      <c r="A40" s="289"/>
      <c r="B40" s="328" t="s">
        <v>192</v>
      </c>
      <c r="C40" s="325" t="s">
        <v>191</v>
      </c>
      <c r="D40" s="329"/>
      <c r="E40" s="326">
        <v>75</v>
      </c>
    </row>
    <row r="41" spans="1:5" s="30" customFormat="1" ht="115.5" customHeight="1" thickBot="1" x14ac:dyDescent="0.3">
      <c r="A41" s="289"/>
      <c r="B41" s="328" t="s">
        <v>190</v>
      </c>
      <c r="C41" s="325" t="s">
        <v>189</v>
      </c>
      <c r="D41" s="329"/>
      <c r="E41" s="326">
        <v>75</v>
      </c>
    </row>
    <row r="42" spans="1:5" s="30" customFormat="1" ht="110.25" customHeight="1" thickBot="1" x14ac:dyDescent="0.3">
      <c r="A42" s="289"/>
      <c r="B42" s="328" t="s">
        <v>188</v>
      </c>
      <c r="C42" s="325" t="s">
        <v>186</v>
      </c>
      <c r="D42" s="329"/>
      <c r="E42" s="326">
        <v>75</v>
      </c>
    </row>
    <row r="43" spans="1:5" s="30" customFormat="1" ht="51" customHeight="1" thickBot="1" x14ac:dyDescent="0.3">
      <c r="A43" s="289"/>
      <c r="B43" s="328" t="s">
        <v>126</v>
      </c>
      <c r="C43" s="325" t="s">
        <v>186</v>
      </c>
      <c r="D43" s="329" t="s">
        <v>123</v>
      </c>
      <c r="E43" s="326">
        <v>75</v>
      </c>
    </row>
    <row r="44" spans="1:5" s="30" customFormat="1" ht="121.5" customHeight="1" thickBot="1" x14ac:dyDescent="0.3">
      <c r="A44" s="289"/>
      <c r="B44" s="328" t="s">
        <v>132</v>
      </c>
      <c r="C44" s="325" t="s">
        <v>131</v>
      </c>
      <c r="D44" s="329"/>
      <c r="E44" s="326">
        <v>30</v>
      </c>
    </row>
    <row r="45" spans="1:5" s="30" customFormat="1" ht="135.75" customHeight="1" thickBot="1" x14ac:dyDescent="0.3">
      <c r="A45" s="289"/>
      <c r="B45" s="328" t="s">
        <v>130</v>
      </c>
      <c r="C45" s="325" t="s">
        <v>128</v>
      </c>
      <c r="D45" s="329"/>
      <c r="E45" s="326">
        <v>30</v>
      </c>
    </row>
    <row r="46" spans="1:5" s="30" customFormat="1" ht="141" customHeight="1" thickBot="1" x14ac:dyDescent="0.3">
      <c r="A46" s="289"/>
      <c r="B46" s="328" t="s">
        <v>127</v>
      </c>
      <c r="C46" s="325" t="s">
        <v>124</v>
      </c>
      <c r="D46" s="329"/>
      <c r="E46" s="326">
        <v>30</v>
      </c>
    </row>
    <row r="47" spans="1:5" s="30" customFormat="1" ht="69.75" customHeight="1" thickBot="1" x14ac:dyDescent="0.3">
      <c r="A47" s="289"/>
      <c r="B47" s="328" t="s">
        <v>126</v>
      </c>
      <c r="C47" s="325" t="s">
        <v>124</v>
      </c>
      <c r="D47" s="329" t="s">
        <v>123</v>
      </c>
      <c r="E47" s="326">
        <v>30</v>
      </c>
    </row>
    <row r="48" spans="1:5" s="30" customFormat="1" ht="73.5" customHeight="1" thickBot="1" x14ac:dyDescent="0.3">
      <c r="A48" s="179" t="s">
        <v>41</v>
      </c>
      <c r="B48" s="265" t="s">
        <v>337</v>
      </c>
      <c r="C48" s="241" t="s">
        <v>336</v>
      </c>
      <c r="D48" s="239"/>
      <c r="E48" s="240">
        <f>E49+E57</f>
        <v>190</v>
      </c>
    </row>
    <row r="49" spans="1:5" s="30" customFormat="1" ht="138.75" customHeight="1" thickBot="1" x14ac:dyDescent="0.3">
      <c r="A49" s="179"/>
      <c r="B49" s="216" t="s">
        <v>142</v>
      </c>
      <c r="C49" s="241" t="s">
        <v>141</v>
      </c>
      <c r="D49" s="239"/>
      <c r="E49" s="240">
        <f>E52+E53</f>
        <v>160</v>
      </c>
    </row>
    <row r="50" spans="1:5" s="30" customFormat="1" ht="165" customHeight="1" thickBot="1" x14ac:dyDescent="0.3">
      <c r="A50" s="179"/>
      <c r="B50" s="216" t="s">
        <v>140</v>
      </c>
      <c r="C50" s="325" t="s">
        <v>139</v>
      </c>
      <c r="D50" s="239"/>
      <c r="E50" s="326">
        <f>E49</f>
        <v>160</v>
      </c>
    </row>
    <row r="51" spans="1:5" s="30" customFormat="1" ht="156.75" customHeight="1" thickBot="1" x14ac:dyDescent="0.3">
      <c r="A51" s="179"/>
      <c r="B51" s="216" t="s">
        <v>138</v>
      </c>
      <c r="C51" s="325" t="s">
        <v>135</v>
      </c>
      <c r="D51" s="239"/>
      <c r="E51" s="326">
        <f>E50</f>
        <v>160</v>
      </c>
    </row>
    <row r="52" spans="1:5" s="30" customFormat="1" ht="50.25" customHeight="1" thickBot="1" x14ac:dyDescent="0.3">
      <c r="A52" s="179"/>
      <c r="B52" s="328" t="s">
        <v>126</v>
      </c>
      <c r="C52" s="325" t="s">
        <v>135</v>
      </c>
      <c r="D52" s="329" t="s">
        <v>123</v>
      </c>
      <c r="E52" s="326">
        <v>110</v>
      </c>
    </row>
    <row r="53" spans="1:5" s="30" customFormat="1" ht="28.5" customHeight="1" thickBot="1" x14ac:dyDescent="0.35">
      <c r="A53" s="179"/>
      <c r="B53" s="336" t="s">
        <v>468</v>
      </c>
      <c r="C53" s="325" t="s">
        <v>135</v>
      </c>
      <c r="D53" s="329" t="s">
        <v>143</v>
      </c>
      <c r="E53" s="326">
        <v>50</v>
      </c>
    </row>
    <row r="54" spans="1:5" s="30" customFormat="1" ht="116.25" customHeight="1" thickBot="1" x14ac:dyDescent="0.3">
      <c r="A54" s="179"/>
      <c r="B54" s="328" t="s">
        <v>335</v>
      </c>
      <c r="C54" s="325" t="s">
        <v>334</v>
      </c>
      <c r="D54" s="329"/>
      <c r="E54" s="326">
        <v>30</v>
      </c>
    </row>
    <row r="55" spans="1:5" s="30" customFormat="1" ht="123.75" customHeight="1" thickBot="1" x14ac:dyDescent="0.3">
      <c r="A55" s="183"/>
      <c r="B55" s="328" t="s">
        <v>412</v>
      </c>
      <c r="C55" s="325" t="s">
        <v>332</v>
      </c>
      <c r="D55" s="329"/>
      <c r="E55" s="326">
        <v>30</v>
      </c>
    </row>
    <row r="56" spans="1:5" s="30" customFormat="1" ht="128.25" customHeight="1" thickBot="1" x14ac:dyDescent="0.3">
      <c r="A56" s="183"/>
      <c r="B56" s="328" t="s">
        <v>460</v>
      </c>
      <c r="C56" s="325" t="s">
        <v>330</v>
      </c>
      <c r="D56" s="329"/>
      <c r="E56" s="326">
        <v>30</v>
      </c>
    </row>
    <row r="57" spans="1:5" s="30" customFormat="1" ht="56.25" customHeight="1" thickBot="1" x14ac:dyDescent="0.3">
      <c r="A57" s="327"/>
      <c r="B57" s="328" t="s">
        <v>126</v>
      </c>
      <c r="C57" s="325" t="s">
        <v>330</v>
      </c>
      <c r="D57" s="329" t="s">
        <v>123</v>
      </c>
      <c r="E57" s="326">
        <v>30</v>
      </c>
    </row>
    <row r="58" spans="1:5" s="30" customFormat="1" ht="89.25" customHeight="1" thickBot="1" x14ac:dyDescent="0.3">
      <c r="A58" s="179" t="s">
        <v>46</v>
      </c>
      <c r="B58" s="265" t="s">
        <v>329</v>
      </c>
      <c r="C58" s="241" t="s">
        <v>328</v>
      </c>
      <c r="D58" s="239"/>
      <c r="E58" s="240">
        <f>E62+E66</f>
        <v>1012</v>
      </c>
    </row>
    <row r="59" spans="1:5" ht="144" customHeight="1" thickBot="1" x14ac:dyDescent="0.3">
      <c r="A59" s="179"/>
      <c r="B59" s="328" t="s">
        <v>327</v>
      </c>
      <c r="C59" s="325" t="s">
        <v>326</v>
      </c>
      <c r="D59" s="329"/>
      <c r="E59" s="326">
        <v>500</v>
      </c>
    </row>
    <row r="60" spans="1:5" ht="154.5" customHeight="1" thickBot="1" x14ac:dyDescent="0.3">
      <c r="A60" s="289"/>
      <c r="B60" s="328" t="s">
        <v>325</v>
      </c>
      <c r="C60" s="325" t="s">
        <v>324</v>
      </c>
      <c r="D60" s="329"/>
      <c r="E60" s="326">
        <v>500</v>
      </c>
    </row>
    <row r="61" spans="1:5" ht="153.75" customHeight="1" thickBot="1" x14ac:dyDescent="0.3">
      <c r="A61" s="289"/>
      <c r="B61" s="328" t="s">
        <v>323</v>
      </c>
      <c r="C61" s="325" t="s">
        <v>322</v>
      </c>
      <c r="D61" s="329"/>
      <c r="E61" s="326">
        <v>500</v>
      </c>
    </row>
    <row r="62" spans="1:5" ht="58.5" customHeight="1" thickBot="1" x14ac:dyDescent="0.3">
      <c r="A62" s="289"/>
      <c r="B62" s="328" t="s">
        <v>126</v>
      </c>
      <c r="C62" s="325" t="s">
        <v>322</v>
      </c>
      <c r="D62" s="329" t="s">
        <v>123</v>
      </c>
      <c r="E62" s="326">
        <v>500</v>
      </c>
    </row>
    <row r="63" spans="1:5" ht="146.25" customHeight="1" thickBot="1" x14ac:dyDescent="0.3">
      <c r="A63" s="289"/>
      <c r="B63" s="328" t="s">
        <v>321</v>
      </c>
      <c r="C63" s="325" t="s">
        <v>320</v>
      </c>
      <c r="D63" s="329"/>
      <c r="E63" s="326">
        <v>512</v>
      </c>
    </row>
    <row r="64" spans="1:5" ht="156.75" customHeight="1" thickBot="1" x14ac:dyDescent="0.3">
      <c r="A64" s="289"/>
      <c r="B64" s="328" t="s">
        <v>459</v>
      </c>
      <c r="C64" s="325" t="s">
        <v>317</v>
      </c>
      <c r="D64" s="329"/>
      <c r="E64" s="423">
        <v>512</v>
      </c>
    </row>
    <row r="65" spans="1:5" ht="159" customHeight="1" thickBot="1" x14ac:dyDescent="0.3">
      <c r="A65" s="289"/>
      <c r="B65" s="328" t="s">
        <v>316</v>
      </c>
      <c r="C65" s="325" t="s">
        <v>315</v>
      </c>
      <c r="D65" s="329"/>
      <c r="E65" s="423">
        <v>512</v>
      </c>
    </row>
    <row r="66" spans="1:5" ht="60" customHeight="1" thickBot="1" x14ac:dyDescent="0.3">
      <c r="A66" s="289"/>
      <c r="B66" s="328" t="s">
        <v>126</v>
      </c>
      <c r="C66" s="325" t="s">
        <v>315</v>
      </c>
      <c r="D66" s="329" t="s">
        <v>123</v>
      </c>
      <c r="E66" s="423">
        <v>512</v>
      </c>
    </row>
    <row r="67" spans="1:5" ht="115.5" customHeight="1" thickBot="1" x14ac:dyDescent="0.3">
      <c r="A67" s="179" t="s">
        <v>50</v>
      </c>
      <c r="B67" s="265" t="s">
        <v>308</v>
      </c>
      <c r="C67" s="241" t="s">
        <v>307</v>
      </c>
      <c r="D67" s="239"/>
      <c r="E67" s="240">
        <f>E71+E75+E79+E83+E85</f>
        <v>1096.6999999999998</v>
      </c>
    </row>
    <row r="68" spans="1:5" ht="184.5" customHeight="1" thickBot="1" x14ac:dyDescent="0.3">
      <c r="A68" s="179"/>
      <c r="B68" s="328" t="s">
        <v>306</v>
      </c>
      <c r="C68" s="325" t="s">
        <v>305</v>
      </c>
      <c r="D68" s="329"/>
      <c r="E68" s="326">
        <v>76.2</v>
      </c>
    </row>
    <row r="69" spans="1:5" s="30" customFormat="1" ht="183" customHeight="1" thickBot="1" x14ac:dyDescent="0.3">
      <c r="A69" s="289"/>
      <c r="B69" s="328" t="s">
        <v>304</v>
      </c>
      <c r="C69" s="325" t="s">
        <v>302</v>
      </c>
      <c r="D69" s="329"/>
      <c r="E69" s="351">
        <v>76.2</v>
      </c>
    </row>
    <row r="70" spans="1:5" ht="177" customHeight="1" thickBot="1" x14ac:dyDescent="0.3">
      <c r="A70" s="289"/>
      <c r="B70" s="328" t="s">
        <v>301</v>
      </c>
      <c r="C70" s="215" t="s">
        <v>300</v>
      </c>
      <c r="D70" s="329"/>
      <c r="E70" s="351">
        <v>76.2</v>
      </c>
    </row>
    <row r="71" spans="1:5" ht="39" customHeight="1" thickBot="1" x14ac:dyDescent="0.3">
      <c r="A71" s="289"/>
      <c r="B71" s="328" t="s">
        <v>285</v>
      </c>
      <c r="C71" s="215" t="s">
        <v>300</v>
      </c>
      <c r="D71" s="329" t="s">
        <v>283</v>
      </c>
      <c r="E71" s="351">
        <v>76.2</v>
      </c>
    </row>
    <row r="72" spans="1:5" ht="163.5" customHeight="1" thickBot="1" x14ac:dyDescent="0.3">
      <c r="A72" s="289"/>
      <c r="B72" s="328" t="s">
        <v>299</v>
      </c>
      <c r="C72" s="325" t="s">
        <v>298</v>
      </c>
      <c r="D72" s="329"/>
      <c r="E72" s="326">
        <v>155.80000000000001</v>
      </c>
    </row>
    <row r="73" spans="1:5" ht="174" customHeight="1" thickBot="1" x14ac:dyDescent="0.3">
      <c r="A73" s="289"/>
      <c r="B73" s="328" t="s">
        <v>297</v>
      </c>
      <c r="C73" s="325" t="s">
        <v>296</v>
      </c>
      <c r="D73" s="329"/>
      <c r="E73" s="351">
        <v>155.80000000000001</v>
      </c>
    </row>
    <row r="74" spans="1:5" ht="165.75" customHeight="1" thickBot="1" x14ac:dyDescent="0.3">
      <c r="A74" s="289"/>
      <c r="B74" s="328" t="s">
        <v>458</v>
      </c>
      <c r="C74" s="215" t="s">
        <v>292</v>
      </c>
      <c r="D74" s="329"/>
      <c r="E74" s="351">
        <v>155.80000000000001</v>
      </c>
    </row>
    <row r="75" spans="1:5" ht="33" customHeight="1" thickBot="1" x14ac:dyDescent="0.3">
      <c r="A75" s="289"/>
      <c r="B75" s="328" t="s">
        <v>285</v>
      </c>
      <c r="C75" s="215" t="s">
        <v>292</v>
      </c>
      <c r="D75" s="329" t="s">
        <v>283</v>
      </c>
      <c r="E75" s="351">
        <v>155.80000000000001</v>
      </c>
    </row>
    <row r="76" spans="1:5" ht="169.5" customHeight="1" thickBot="1" x14ac:dyDescent="0.3">
      <c r="A76" s="327"/>
      <c r="B76" s="328" t="s">
        <v>291</v>
      </c>
      <c r="C76" s="325" t="s">
        <v>290</v>
      </c>
      <c r="D76" s="329"/>
      <c r="E76" s="326">
        <v>187.8</v>
      </c>
    </row>
    <row r="77" spans="1:5" ht="179.25" customHeight="1" thickBot="1" x14ac:dyDescent="0.3">
      <c r="A77" s="327"/>
      <c r="B77" s="328" t="s">
        <v>289</v>
      </c>
      <c r="C77" s="325" t="s">
        <v>288</v>
      </c>
      <c r="D77" s="329"/>
      <c r="E77" s="351">
        <v>187.8</v>
      </c>
    </row>
    <row r="78" spans="1:5" s="30" customFormat="1" ht="172.5" customHeight="1" thickBot="1" x14ac:dyDescent="0.3">
      <c r="A78" s="327"/>
      <c r="B78" s="328" t="s">
        <v>287</v>
      </c>
      <c r="C78" s="215" t="s">
        <v>284</v>
      </c>
      <c r="D78" s="329"/>
      <c r="E78" s="351">
        <v>187.8</v>
      </c>
    </row>
    <row r="79" spans="1:5" ht="37.5" customHeight="1" thickBot="1" x14ac:dyDescent="0.3">
      <c r="A79" s="327"/>
      <c r="B79" s="328" t="s">
        <v>285</v>
      </c>
      <c r="C79" s="215" t="s">
        <v>284</v>
      </c>
      <c r="D79" s="329" t="s">
        <v>283</v>
      </c>
      <c r="E79" s="351">
        <v>187.8</v>
      </c>
    </row>
    <row r="80" spans="1:5" ht="135" customHeight="1" thickBot="1" x14ac:dyDescent="0.3">
      <c r="A80" s="327"/>
      <c r="B80" s="328" t="s">
        <v>282</v>
      </c>
      <c r="C80" s="325" t="s">
        <v>281</v>
      </c>
      <c r="D80" s="329"/>
      <c r="E80" s="326">
        <v>170</v>
      </c>
    </row>
    <row r="81" spans="1:5" ht="141.75" customHeight="1" thickBot="1" x14ac:dyDescent="0.3">
      <c r="A81" s="327"/>
      <c r="B81" s="328" t="s">
        <v>280</v>
      </c>
      <c r="C81" s="325" t="s">
        <v>279</v>
      </c>
      <c r="D81" s="329"/>
      <c r="E81" s="243">
        <v>170</v>
      </c>
    </row>
    <row r="82" spans="1:5" ht="141" customHeight="1" thickBot="1" x14ac:dyDescent="0.3">
      <c r="A82" s="289"/>
      <c r="B82" s="328" t="s">
        <v>277</v>
      </c>
      <c r="C82" s="325" t="s">
        <v>278</v>
      </c>
      <c r="D82" s="329"/>
      <c r="E82" s="243">
        <v>170</v>
      </c>
    </row>
    <row r="83" spans="1:5" ht="48.75" customHeight="1" thickBot="1" x14ac:dyDescent="0.3">
      <c r="A83" s="289"/>
      <c r="B83" s="328" t="s">
        <v>126</v>
      </c>
      <c r="C83" s="325" t="s">
        <v>278</v>
      </c>
      <c r="D83" s="329" t="s">
        <v>123</v>
      </c>
      <c r="E83" s="243">
        <v>170</v>
      </c>
    </row>
    <row r="84" spans="1:5" ht="140.25" customHeight="1" thickBot="1" x14ac:dyDescent="0.3">
      <c r="A84" s="289"/>
      <c r="B84" s="354" t="s">
        <v>277</v>
      </c>
      <c r="C84" s="352" t="s">
        <v>501</v>
      </c>
      <c r="D84" s="350"/>
      <c r="E84" s="243">
        <v>506.9</v>
      </c>
    </row>
    <row r="85" spans="1:5" ht="48.75" customHeight="1" thickBot="1" x14ac:dyDescent="0.3">
      <c r="A85" s="289"/>
      <c r="B85" s="354" t="s">
        <v>126</v>
      </c>
      <c r="C85" s="352" t="s">
        <v>501</v>
      </c>
      <c r="D85" s="350" t="s">
        <v>123</v>
      </c>
      <c r="E85" s="243">
        <v>506.9</v>
      </c>
    </row>
    <row r="86" spans="1:5" ht="72" customHeight="1" thickBot="1" x14ac:dyDescent="0.3">
      <c r="A86" s="179" t="s">
        <v>53</v>
      </c>
      <c r="B86" s="337" t="s">
        <v>276</v>
      </c>
      <c r="C86" s="338" t="s">
        <v>275</v>
      </c>
      <c r="D86" s="239"/>
      <c r="E86" s="339">
        <f>E87+E90+E95+E98+E102</f>
        <v>1230.0999999999999</v>
      </c>
    </row>
    <row r="87" spans="1:5" ht="72" customHeight="1" thickBot="1" x14ac:dyDescent="0.3">
      <c r="A87" s="426"/>
      <c r="B87" s="85" t="s">
        <v>599</v>
      </c>
      <c r="C87" s="141" t="s">
        <v>600</v>
      </c>
      <c r="D87" s="239"/>
      <c r="E87" s="91">
        <v>425.1</v>
      </c>
    </row>
    <row r="88" spans="1:5" ht="72" customHeight="1" thickBot="1" x14ac:dyDescent="0.3">
      <c r="A88" s="426"/>
      <c r="B88" s="165" t="s">
        <v>601</v>
      </c>
      <c r="C88" s="164" t="s">
        <v>602</v>
      </c>
      <c r="D88" s="239"/>
      <c r="E88" s="82">
        <v>425.1</v>
      </c>
    </row>
    <row r="89" spans="1:5" ht="72" customHeight="1" thickBot="1" x14ac:dyDescent="0.3">
      <c r="A89" s="426"/>
      <c r="B89" s="165" t="s">
        <v>126</v>
      </c>
      <c r="C89" s="164" t="s">
        <v>602</v>
      </c>
      <c r="D89" s="239"/>
      <c r="E89" s="82">
        <v>425.1</v>
      </c>
    </row>
    <row r="90" spans="1:5" ht="142.5" customHeight="1" thickBot="1" x14ac:dyDescent="0.3">
      <c r="A90" s="179"/>
      <c r="B90" s="328" t="s">
        <v>274</v>
      </c>
      <c r="C90" s="325" t="s">
        <v>273</v>
      </c>
      <c r="D90" s="329"/>
      <c r="E90" s="326">
        <v>70</v>
      </c>
    </row>
    <row r="91" spans="1:5" ht="144" customHeight="1" thickBot="1" x14ac:dyDescent="0.3">
      <c r="A91" s="289"/>
      <c r="B91" s="328" t="s">
        <v>457</v>
      </c>
      <c r="C91" s="325" t="s">
        <v>271</v>
      </c>
      <c r="D91" s="329"/>
      <c r="E91" s="326">
        <v>70</v>
      </c>
    </row>
    <row r="92" spans="1:5" ht="142.5" customHeight="1" thickBot="1" x14ac:dyDescent="0.3">
      <c r="A92" s="289"/>
      <c r="B92" s="328" t="s">
        <v>270</v>
      </c>
      <c r="C92" s="325" t="s">
        <v>269</v>
      </c>
      <c r="D92" s="329"/>
      <c r="E92" s="326">
        <v>70</v>
      </c>
    </row>
    <row r="93" spans="1:5" ht="69.75" customHeight="1" thickBot="1" x14ac:dyDescent="0.3">
      <c r="A93" s="289"/>
      <c r="B93" s="328" t="s">
        <v>126</v>
      </c>
      <c r="C93" s="325" t="s">
        <v>269</v>
      </c>
      <c r="D93" s="329" t="s">
        <v>123</v>
      </c>
      <c r="E93" s="326">
        <v>70</v>
      </c>
    </row>
    <row r="94" spans="1:5" ht="85.5" customHeight="1" thickBot="1" x14ac:dyDescent="0.3">
      <c r="A94" s="289"/>
      <c r="B94" s="328" t="s">
        <v>268</v>
      </c>
      <c r="C94" s="325" t="s">
        <v>267</v>
      </c>
      <c r="D94" s="329"/>
      <c r="E94" s="326">
        <v>10</v>
      </c>
    </row>
    <row r="95" spans="1:5" ht="120" customHeight="1" thickBot="1" x14ac:dyDescent="0.3">
      <c r="A95" s="289"/>
      <c r="B95" s="328" t="s">
        <v>266</v>
      </c>
      <c r="C95" s="325" t="s">
        <v>265</v>
      </c>
      <c r="D95" s="329"/>
      <c r="E95" s="326">
        <v>10</v>
      </c>
    </row>
    <row r="96" spans="1:5" ht="102.75" customHeight="1" thickBot="1" x14ac:dyDescent="0.3">
      <c r="A96" s="289"/>
      <c r="B96" s="328" t="s">
        <v>264</v>
      </c>
      <c r="C96" s="325" t="s">
        <v>263</v>
      </c>
      <c r="D96" s="329"/>
      <c r="E96" s="326">
        <v>10</v>
      </c>
    </row>
    <row r="97" spans="1:5" ht="54.75" customHeight="1" thickBot="1" x14ac:dyDescent="0.3">
      <c r="A97" s="289"/>
      <c r="B97" s="328" t="s">
        <v>126</v>
      </c>
      <c r="C97" s="325" t="s">
        <v>263</v>
      </c>
      <c r="D97" s="329" t="s">
        <v>123</v>
      </c>
      <c r="E97" s="326">
        <v>10</v>
      </c>
    </row>
    <row r="98" spans="1:5" ht="121.5" customHeight="1" thickBot="1" x14ac:dyDescent="0.3">
      <c r="A98" s="289"/>
      <c r="B98" s="328" t="s">
        <v>262</v>
      </c>
      <c r="C98" s="325" t="s">
        <v>261</v>
      </c>
      <c r="D98" s="329"/>
      <c r="E98" s="326">
        <v>25</v>
      </c>
    </row>
    <row r="99" spans="1:5" ht="135" customHeight="1" thickBot="1" x14ac:dyDescent="0.3">
      <c r="A99" s="289"/>
      <c r="B99" s="328" t="s">
        <v>260</v>
      </c>
      <c r="C99" s="325" t="s">
        <v>259</v>
      </c>
      <c r="D99" s="329"/>
      <c r="E99" s="326">
        <v>25</v>
      </c>
    </row>
    <row r="100" spans="1:5" ht="141" customHeight="1" thickBot="1" x14ac:dyDescent="0.3">
      <c r="A100" s="289"/>
      <c r="B100" s="328" t="s">
        <v>258</v>
      </c>
      <c r="C100" s="325" t="s">
        <v>257</v>
      </c>
      <c r="D100" s="329"/>
      <c r="E100" s="326">
        <v>25</v>
      </c>
    </row>
    <row r="101" spans="1:5" ht="43.5" customHeight="1" thickBot="1" x14ac:dyDescent="0.3">
      <c r="A101" s="179"/>
      <c r="B101" s="328" t="s">
        <v>126</v>
      </c>
      <c r="C101" s="325" t="s">
        <v>257</v>
      </c>
      <c r="D101" s="329" t="s">
        <v>123</v>
      </c>
      <c r="E101" s="326">
        <v>25</v>
      </c>
    </row>
    <row r="102" spans="1:5" s="30" customFormat="1" ht="112.5" customHeight="1" thickBot="1" x14ac:dyDescent="0.3">
      <c r="A102" s="179"/>
      <c r="B102" s="328" t="s">
        <v>243</v>
      </c>
      <c r="C102" s="325" t="s">
        <v>242</v>
      </c>
      <c r="D102" s="329"/>
      <c r="E102" s="326">
        <v>700</v>
      </c>
    </row>
    <row r="103" spans="1:5" ht="117.75" customHeight="1" thickBot="1" x14ac:dyDescent="0.3">
      <c r="A103" s="289"/>
      <c r="B103" s="328" t="s">
        <v>241</v>
      </c>
      <c r="C103" s="325" t="s">
        <v>240</v>
      </c>
      <c r="D103" s="329"/>
      <c r="E103" s="423">
        <v>700</v>
      </c>
    </row>
    <row r="104" spans="1:5" ht="123.75" customHeight="1" thickBot="1" x14ac:dyDescent="0.3">
      <c r="A104" s="289"/>
      <c r="B104" s="328" t="s">
        <v>239</v>
      </c>
      <c r="C104" s="325" t="s">
        <v>238</v>
      </c>
      <c r="D104" s="329"/>
      <c r="E104" s="326">
        <v>700</v>
      </c>
    </row>
    <row r="105" spans="1:5" ht="51" customHeight="1" thickBot="1" x14ac:dyDescent="0.3">
      <c r="A105" s="289"/>
      <c r="B105" s="328" t="s">
        <v>126</v>
      </c>
      <c r="C105" s="325" t="s">
        <v>238</v>
      </c>
      <c r="D105" s="329" t="s">
        <v>123</v>
      </c>
      <c r="E105" s="326">
        <v>700</v>
      </c>
    </row>
    <row r="106" spans="1:5" ht="87" customHeight="1" thickBot="1" x14ac:dyDescent="0.3">
      <c r="A106" s="179" t="s">
        <v>56</v>
      </c>
      <c r="B106" s="265" t="s">
        <v>256</v>
      </c>
      <c r="C106" s="241" t="s">
        <v>255</v>
      </c>
      <c r="D106" s="239"/>
      <c r="E106" s="240">
        <v>10</v>
      </c>
    </row>
    <row r="107" spans="1:5" ht="83.25" customHeight="1" thickBot="1" x14ac:dyDescent="0.3">
      <c r="A107" s="179"/>
      <c r="B107" s="328" t="s">
        <v>254</v>
      </c>
      <c r="C107" s="325" t="s">
        <v>253</v>
      </c>
      <c r="D107" s="329"/>
      <c r="E107" s="326">
        <v>10</v>
      </c>
    </row>
    <row r="108" spans="1:5" ht="93" customHeight="1" thickBot="1" x14ac:dyDescent="0.3">
      <c r="A108" s="289"/>
      <c r="B108" s="328" t="s">
        <v>456</v>
      </c>
      <c r="C108" s="325" t="s">
        <v>250</v>
      </c>
      <c r="D108" s="329"/>
      <c r="E108" s="326">
        <v>10</v>
      </c>
    </row>
    <row r="109" spans="1:5" ht="54" customHeight="1" thickBot="1" x14ac:dyDescent="0.3">
      <c r="A109" s="289"/>
      <c r="B109" s="328" t="s">
        <v>126</v>
      </c>
      <c r="C109" s="325" t="s">
        <v>250</v>
      </c>
      <c r="D109" s="329" t="s">
        <v>123</v>
      </c>
      <c r="E109" s="326">
        <v>10</v>
      </c>
    </row>
    <row r="110" spans="1:5" ht="68.25" customHeight="1" thickBot="1" x14ac:dyDescent="0.3">
      <c r="A110" s="340" t="s">
        <v>59</v>
      </c>
      <c r="B110" s="265" t="s">
        <v>249</v>
      </c>
      <c r="C110" s="241" t="s">
        <v>248</v>
      </c>
      <c r="D110" s="239"/>
      <c r="E110" s="240">
        <v>10</v>
      </c>
    </row>
    <row r="111" spans="1:5" ht="93.75" customHeight="1" thickBot="1" x14ac:dyDescent="0.3">
      <c r="A111" s="179"/>
      <c r="B111" s="328" t="s">
        <v>247</v>
      </c>
      <c r="C111" s="325" t="s">
        <v>246</v>
      </c>
      <c r="D111" s="329"/>
      <c r="E111" s="326">
        <v>10</v>
      </c>
    </row>
    <row r="112" spans="1:5" ht="91.5" customHeight="1" thickBot="1" x14ac:dyDescent="0.3">
      <c r="A112" s="289"/>
      <c r="B112" s="328" t="s">
        <v>245</v>
      </c>
      <c r="C112" s="325" t="s">
        <v>244</v>
      </c>
      <c r="D112" s="329"/>
      <c r="E112" s="326">
        <v>10</v>
      </c>
    </row>
    <row r="113" spans="1:5" ht="51.75" customHeight="1" thickBot="1" x14ac:dyDescent="0.3">
      <c r="A113" s="289"/>
      <c r="B113" s="328" t="s">
        <v>126</v>
      </c>
      <c r="C113" s="325" t="s">
        <v>244</v>
      </c>
      <c r="D113" s="329" t="s">
        <v>123</v>
      </c>
      <c r="E113" s="326">
        <v>10</v>
      </c>
    </row>
    <row r="114" spans="1:5" ht="75" customHeight="1" thickBot="1" x14ac:dyDescent="0.3">
      <c r="A114" s="179" t="s">
        <v>455</v>
      </c>
      <c r="B114" s="341" t="s">
        <v>454</v>
      </c>
      <c r="C114" s="241" t="s">
        <v>236</v>
      </c>
      <c r="D114" s="239"/>
      <c r="E114" s="240">
        <f>E118+E117</f>
        <v>39053.800000000003</v>
      </c>
    </row>
    <row r="115" spans="1:5" ht="90.75" customHeight="1" thickBot="1" x14ac:dyDescent="0.3">
      <c r="A115" s="179"/>
      <c r="B115" s="224" t="s">
        <v>235</v>
      </c>
      <c r="C115" s="325" t="s">
        <v>234</v>
      </c>
      <c r="D115" s="329"/>
      <c r="E115" s="240">
        <v>66.5</v>
      </c>
    </row>
    <row r="116" spans="1:5" ht="86.25" customHeight="1" thickBot="1" x14ac:dyDescent="0.3">
      <c r="A116" s="289"/>
      <c r="B116" s="224" t="s">
        <v>233</v>
      </c>
      <c r="C116" s="325" t="s">
        <v>231</v>
      </c>
      <c r="D116" s="329"/>
      <c r="E116" s="240">
        <v>66.5</v>
      </c>
    </row>
    <row r="117" spans="1:5" ht="53.25" customHeight="1" thickBot="1" x14ac:dyDescent="0.3">
      <c r="A117" s="289"/>
      <c r="B117" s="328" t="s">
        <v>126</v>
      </c>
      <c r="C117" s="325" t="s">
        <v>231</v>
      </c>
      <c r="D117" s="329" t="s">
        <v>123</v>
      </c>
      <c r="E117" s="240">
        <v>66.5</v>
      </c>
    </row>
    <row r="118" spans="1:5" ht="138" customHeight="1" thickBot="1" x14ac:dyDescent="0.3">
      <c r="A118" s="289"/>
      <c r="B118" s="86" t="s">
        <v>616</v>
      </c>
      <c r="C118" s="84" t="s">
        <v>598</v>
      </c>
      <c r="D118" s="422" t="s">
        <v>123</v>
      </c>
      <c r="E118" s="82">
        <v>38987.300000000003</v>
      </c>
    </row>
    <row r="119" spans="1:5" ht="84.75" customHeight="1" thickBot="1" x14ac:dyDescent="0.3">
      <c r="A119" s="340" t="s">
        <v>453</v>
      </c>
      <c r="B119" s="265" t="s">
        <v>230</v>
      </c>
      <c r="C119" s="241" t="s">
        <v>229</v>
      </c>
      <c r="D119" s="239"/>
      <c r="E119" s="240">
        <v>10</v>
      </c>
    </row>
    <row r="120" spans="1:5" s="30" customFormat="1" ht="97.5" customHeight="1" thickBot="1" x14ac:dyDescent="0.3">
      <c r="A120" s="179"/>
      <c r="B120" s="328" t="s">
        <v>228</v>
      </c>
      <c r="C120" s="325" t="s">
        <v>226</v>
      </c>
      <c r="D120" s="329"/>
      <c r="E120" s="326">
        <v>10</v>
      </c>
    </row>
    <row r="121" spans="1:5" ht="90.75" customHeight="1" thickBot="1" x14ac:dyDescent="0.3">
      <c r="A121" s="289"/>
      <c r="B121" s="328" t="s">
        <v>225</v>
      </c>
      <c r="C121" s="325" t="s">
        <v>223</v>
      </c>
      <c r="D121" s="329"/>
      <c r="E121" s="326">
        <v>10</v>
      </c>
    </row>
    <row r="122" spans="1:5" ht="58.5" customHeight="1" thickBot="1" x14ac:dyDescent="0.3">
      <c r="A122" s="289"/>
      <c r="B122" s="328" t="s">
        <v>126</v>
      </c>
      <c r="C122" s="325" t="s">
        <v>223</v>
      </c>
      <c r="D122" s="329" t="s">
        <v>123</v>
      </c>
      <c r="E122" s="326">
        <v>10</v>
      </c>
    </row>
    <row r="123" spans="1:5" ht="93" customHeight="1" thickBot="1" x14ac:dyDescent="0.3">
      <c r="A123" s="179" t="s">
        <v>452</v>
      </c>
      <c r="B123" s="265" t="s">
        <v>465</v>
      </c>
      <c r="C123" s="241" t="s">
        <v>222</v>
      </c>
      <c r="D123" s="239"/>
      <c r="E123" s="240">
        <f>E126</f>
        <v>643.9</v>
      </c>
    </row>
    <row r="124" spans="1:5" s="30" customFormat="1" ht="88.5" customHeight="1" thickBot="1" x14ac:dyDescent="0.3">
      <c r="A124" s="179"/>
      <c r="B124" s="328" t="s">
        <v>463</v>
      </c>
      <c r="C124" s="325" t="s">
        <v>221</v>
      </c>
      <c r="D124" s="329"/>
      <c r="E124" s="326">
        <v>643.9</v>
      </c>
    </row>
    <row r="125" spans="1:5" ht="95.25" customHeight="1" thickBot="1" x14ac:dyDescent="0.3">
      <c r="A125" s="289"/>
      <c r="B125" s="328" t="s">
        <v>464</v>
      </c>
      <c r="C125" s="325" t="s">
        <v>219</v>
      </c>
      <c r="D125" s="329"/>
      <c r="E125" s="351">
        <v>643.9</v>
      </c>
    </row>
    <row r="126" spans="1:5" ht="60" customHeight="1" thickBot="1" x14ac:dyDescent="0.3">
      <c r="A126" s="289"/>
      <c r="B126" s="328" t="s">
        <v>126</v>
      </c>
      <c r="C126" s="325" t="s">
        <v>219</v>
      </c>
      <c r="D126" s="329" t="s">
        <v>123</v>
      </c>
      <c r="E126" s="351">
        <v>643.9</v>
      </c>
    </row>
    <row r="127" spans="1:5" ht="85.5" customHeight="1" thickBot="1" x14ac:dyDescent="0.3">
      <c r="A127" s="179" t="s">
        <v>451</v>
      </c>
      <c r="B127" s="342" t="s">
        <v>218</v>
      </c>
      <c r="C127" s="241" t="s">
        <v>217</v>
      </c>
      <c r="D127" s="239"/>
      <c r="E127" s="240">
        <f>E131+E135+E139+E143</f>
        <v>3150</v>
      </c>
    </row>
    <row r="128" spans="1:5" s="30" customFormat="1" ht="100.5" customHeight="1" thickBot="1" x14ac:dyDescent="0.3">
      <c r="A128" s="179"/>
      <c r="B128" s="244" t="s">
        <v>216</v>
      </c>
      <c r="C128" s="325" t="s">
        <v>215</v>
      </c>
      <c r="D128" s="329"/>
      <c r="E128" s="326">
        <v>1750</v>
      </c>
    </row>
    <row r="129" spans="1:5" ht="123" customHeight="1" thickBot="1" x14ac:dyDescent="0.3">
      <c r="A129" s="289"/>
      <c r="B129" s="335" t="s">
        <v>214</v>
      </c>
      <c r="C129" s="325" t="s">
        <v>213</v>
      </c>
      <c r="D129" s="329"/>
      <c r="E129" s="326">
        <v>1750</v>
      </c>
    </row>
    <row r="130" spans="1:5" ht="117" customHeight="1" thickBot="1" x14ac:dyDescent="0.3">
      <c r="A130" s="289"/>
      <c r="B130" s="335" t="s">
        <v>212</v>
      </c>
      <c r="C130" s="325" t="s">
        <v>211</v>
      </c>
      <c r="D130" s="329"/>
      <c r="E130" s="326">
        <v>1750</v>
      </c>
    </row>
    <row r="131" spans="1:5" ht="54.75" customHeight="1" thickBot="1" x14ac:dyDescent="0.3">
      <c r="A131" s="289"/>
      <c r="B131" s="335" t="s">
        <v>126</v>
      </c>
      <c r="C131" s="325" t="s">
        <v>211</v>
      </c>
      <c r="D131" s="329" t="s">
        <v>123</v>
      </c>
      <c r="E131" s="326">
        <v>1750</v>
      </c>
    </row>
    <row r="132" spans="1:5" s="30" customFormat="1" ht="117" customHeight="1" thickBot="1" x14ac:dyDescent="0.3">
      <c r="A132" s="289"/>
      <c r="B132" s="244" t="s">
        <v>210</v>
      </c>
      <c r="C132" s="325" t="s">
        <v>209</v>
      </c>
      <c r="D132" s="329"/>
      <c r="E132" s="326">
        <v>120</v>
      </c>
    </row>
    <row r="133" spans="1:5" ht="138" customHeight="1" thickBot="1" x14ac:dyDescent="0.3">
      <c r="A133" s="289"/>
      <c r="B133" s="244" t="s">
        <v>409</v>
      </c>
      <c r="C133" s="325" t="s">
        <v>206</v>
      </c>
      <c r="D133" s="329"/>
      <c r="E133" s="326">
        <v>120</v>
      </c>
    </row>
    <row r="134" spans="1:5" ht="138.75" customHeight="1" thickBot="1" x14ac:dyDescent="0.3">
      <c r="A134" s="289"/>
      <c r="B134" s="244" t="s">
        <v>205</v>
      </c>
      <c r="C134" s="325" t="s">
        <v>204</v>
      </c>
      <c r="D134" s="329"/>
      <c r="E134" s="326">
        <v>120</v>
      </c>
    </row>
    <row r="135" spans="1:5" ht="53.25" customHeight="1" thickBot="1" x14ac:dyDescent="0.3">
      <c r="A135" s="289"/>
      <c r="B135" s="328" t="s">
        <v>126</v>
      </c>
      <c r="C135" s="325" t="s">
        <v>204</v>
      </c>
      <c r="D135" s="329" t="s">
        <v>123</v>
      </c>
      <c r="E135" s="326">
        <v>120</v>
      </c>
    </row>
    <row r="136" spans="1:5" s="30" customFormat="1" ht="126" customHeight="1" thickBot="1" x14ac:dyDescent="0.3">
      <c r="A136" s="289"/>
      <c r="B136" s="244" t="s">
        <v>485</v>
      </c>
      <c r="C136" s="325" t="s">
        <v>203</v>
      </c>
      <c r="D136" s="329"/>
      <c r="E136" s="326">
        <v>600</v>
      </c>
    </row>
    <row r="137" spans="1:5" ht="140.25" customHeight="1" thickBot="1" x14ac:dyDescent="0.3">
      <c r="A137" s="289"/>
      <c r="B137" s="244" t="s">
        <v>486</v>
      </c>
      <c r="C137" s="325" t="s">
        <v>202</v>
      </c>
      <c r="D137" s="329"/>
      <c r="E137" s="326">
        <v>600</v>
      </c>
    </row>
    <row r="138" spans="1:5" ht="130.5" customHeight="1" thickBot="1" x14ac:dyDescent="0.3">
      <c r="A138" s="289"/>
      <c r="B138" s="244" t="s">
        <v>481</v>
      </c>
      <c r="C138" s="325" t="s">
        <v>201</v>
      </c>
      <c r="D138" s="329"/>
      <c r="E138" s="326">
        <v>600</v>
      </c>
    </row>
    <row r="139" spans="1:5" ht="48" customHeight="1" thickBot="1" x14ac:dyDescent="0.3">
      <c r="A139" s="289"/>
      <c r="B139" s="244" t="s">
        <v>126</v>
      </c>
      <c r="C139" s="325" t="s">
        <v>201</v>
      </c>
      <c r="D139" s="329" t="s">
        <v>123</v>
      </c>
      <c r="E139" s="326">
        <v>600</v>
      </c>
    </row>
    <row r="140" spans="1:5" s="30" customFormat="1" ht="119.25" customHeight="1" thickBot="1" x14ac:dyDescent="0.3">
      <c r="A140" s="289"/>
      <c r="B140" s="328" t="s">
        <v>200</v>
      </c>
      <c r="C140" s="325" t="s">
        <v>199</v>
      </c>
      <c r="D140" s="329"/>
      <c r="E140" s="243">
        <v>680</v>
      </c>
    </row>
    <row r="141" spans="1:5" ht="127.5" customHeight="1" thickBot="1" x14ac:dyDescent="0.3">
      <c r="A141" s="289"/>
      <c r="B141" s="328" t="s">
        <v>198</v>
      </c>
      <c r="C141" s="325" t="s">
        <v>197</v>
      </c>
      <c r="D141" s="329"/>
      <c r="E141" s="243">
        <v>680</v>
      </c>
    </row>
    <row r="142" spans="1:5" ht="124.5" customHeight="1" thickBot="1" x14ac:dyDescent="0.3">
      <c r="A142" s="289"/>
      <c r="B142" s="328" t="s">
        <v>196</v>
      </c>
      <c r="C142" s="325" t="s">
        <v>194</v>
      </c>
      <c r="D142" s="329"/>
      <c r="E142" s="243">
        <v>680</v>
      </c>
    </row>
    <row r="143" spans="1:5" ht="66.75" customHeight="1" thickBot="1" x14ac:dyDescent="0.3">
      <c r="A143" s="289"/>
      <c r="B143" s="328" t="s">
        <v>126</v>
      </c>
      <c r="C143" s="325" t="s">
        <v>194</v>
      </c>
      <c r="D143" s="329" t="s">
        <v>123</v>
      </c>
      <c r="E143" s="243">
        <v>680</v>
      </c>
    </row>
    <row r="144" spans="1:5" ht="75.75" customHeight="1" thickBot="1" x14ac:dyDescent="0.3">
      <c r="A144" s="179" t="s">
        <v>450</v>
      </c>
      <c r="B144" s="265" t="s">
        <v>184</v>
      </c>
      <c r="C144" s="241" t="s">
        <v>183</v>
      </c>
      <c r="D144" s="239"/>
      <c r="E144" s="240">
        <f>E148+E152+E155+E162+E166</f>
        <v>9476.9</v>
      </c>
    </row>
    <row r="145" spans="1:6" ht="97.5" customHeight="1" thickBot="1" x14ac:dyDescent="0.3">
      <c r="A145" s="179"/>
      <c r="B145" s="328" t="s">
        <v>182</v>
      </c>
      <c r="C145" s="325" t="s">
        <v>181</v>
      </c>
      <c r="D145" s="329"/>
      <c r="E145" s="326">
        <v>482.8</v>
      </c>
    </row>
    <row r="146" spans="1:6" ht="57.75" customHeight="1" thickBot="1" x14ac:dyDescent="0.3">
      <c r="A146" s="289"/>
      <c r="B146" s="328" t="s">
        <v>180</v>
      </c>
      <c r="C146" s="325" t="s">
        <v>179</v>
      </c>
      <c r="D146" s="329"/>
      <c r="E146" s="326">
        <v>482.8</v>
      </c>
    </row>
    <row r="147" spans="1:6" ht="57.75" customHeight="1" thickBot="1" x14ac:dyDescent="0.3">
      <c r="A147" s="327"/>
      <c r="B147" s="224" t="s">
        <v>167</v>
      </c>
      <c r="C147" s="325" t="s">
        <v>178</v>
      </c>
      <c r="D147" s="329"/>
      <c r="E147" s="326">
        <v>482.8</v>
      </c>
    </row>
    <row r="148" spans="1:6" ht="118.5" customHeight="1" thickBot="1" x14ac:dyDescent="0.3">
      <c r="A148" s="327"/>
      <c r="B148" s="328" t="s">
        <v>166</v>
      </c>
      <c r="C148" s="325" t="s">
        <v>178</v>
      </c>
      <c r="D148" s="329" t="s">
        <v>163</v>
      </c>
      <c r="E148" s="326">
        <v>482.8</v>
      </c>
    </row>
    <row r="149" spans="1:6" ht="108.75" customHeight="1" thickBot="1" x14ac:dyDescent="0.3">
      <c r="A149" s="327"/>
      <c r="B149" s="328" t="s">
        <v>177</v>
      </c>
      <c r="C149" s="325" t="s">
        <v>176</v>
      </c>
      <c r="D149" s="329"/>
      <c r="E149" s="343">
        <v>20</v>
      </c>
    </row>
    <row r="150" spans="1:6" ht="120.75" customHeight="1" thickBot="1" x14ac:dyDescent="0.3">
      <c r="A150" s="327"/>
      <c r="B150" s="328" t="s">
        <v>175</v>
      </c>
      <c r="C150" s="325" t="s">
        <v>174</v>
      </c>
      <c r="D150" s="329"/>
      <c r="E150" s="288">
        <v>20</v>
      </c>
    </row>
    <row r="151" spans="1:6" ht="114" customHeight="1" thickBot="1" x14ac:dyDescent="0.3">
      <c r="A151" s="327"/>
      <c r="B151" s="328" t="s">
        <v>173</v>
      </c>
      <c r="C151" s="325" t="s">
        <v>172</v>
      </c>
      <c r="D151" s="329"/>
      <c r="E151" s="288">
        <v>20</v>
      </c>
    </row>
    <row r="152" spans="1:6" ht="58.5" customHeight="1" thickBot="1" x14ac:dyDescent="0.3">
      <c r="A152" s="327"/>
      <c r="B152" s="328" t="s">
        <v>126</v>
      </c>
      <c r="C152" s="325" t="s">
        <v>172</v>
      </c>
      <c r="D152" s="329" t="s">
        <v>123</v>
      </c>
      <c r="E152" s="243">
        <v>20</v>
      </c>
    </row>
    <row r="153" spans="1:6" ht="91.5" customHeight="1" thickBot="1" x14ac:dyDescent="0.3">
      <c r="A153" s="327"/>
      <c r="B153" s="328" t="s">
        <v>171</v>
      </c>
      <c r="C153" s="325" t="s">
        <v>170</v>
      </c>
      <c r="D153" s="329"/>
      <c r="E153" s="243">
        <f>E154</f>
        <v>8774.1</v>
      </c>
    </row>
    <row r="154" spans="1:6" ht="117" customHeight="1" thickBot="1" x14ac:dyDescent="0.3">
      <c r="A154" s="327"/>
      <c r="B154" s="328" t="s">
        <v>169</v>
      </c>
      <c r="C154" s="325" t="s">
        <v>168</v>
      </c>
      <c r="D154" s="329"/>
      <c r="E154" s="243">
        <f>E155</f>
        <v>8774.1</v>
      </c>
    </row>
    <row r="155" spans="1:6" s="30" customFormat="1" ht="59.25" customHeight="1" thickBot="1" x14ac:dyDescent="0.3">
      <c r="A155" s="327"/>
      <c r="B155" s="224" t="s">
        <v>167</v>
      </c>
      <c r="C155" s="325" t="s">
        <v>164</v>
      </c>
      <c r="D155" s="329"/>
      <c r="E155" s="243">
        <f>E156+E157+E158</f>
        <v>8774.1</v>
      </c>
    </row>
    <row r="156" spans="1:6" ht="101.25" customHeight="1" thickBot="1" x14ac:dyDescent="0.3">
      <c r="A156" s="327"/>
      <c r="B156" s="328" t="s">
        <v>166</v>
      </c>
      <c r="C156" s="325" t="s">
        <v>164</v>
      </c>
      <c r="D156" s="329" t="s">
        <v>163</v>
      </c>
      <c r="E156" s="326">
        <v>7871.1</v>
      </c>
    </row>
    <row r="157" spans="1:6" ht="63" customHeight="1" thickBot="1" x14ac:dyDescent="0.3">
      <c r="A157" s="327"/>
      <c r="B157" s="328" t="s">
        <v>126</v>
      </c>
      <c r="C157" s="325" t="s">
        <v>164</v>
      </c>
      <c r="D157" s="329" t="s">
        <v>123</v>
      </c>
      <c r="E157" s="326">
        <v>843</v>
      </c>
    </row>
    <row r="158" spans="1:6" ht="40.5" customHeight="1" thickBot="1" x14ac:dyDescent="0.3">
      <c r="A158" s="327"/>
      <c r="B158" s="328" t="s">
        <v>165</v>
      </c>
      <c r="C158" s="325" t="s">
        <v>164</v>
      </c>
      <c r="D158" s="329" t="s">
        <v>441</v>
      </c>
      <c r="E158" s="243">
        <v>60</v>
      </c>
    </row>
    <row r="159" spans="1:6" ht="107.25" customHeight="1" thickBot="1" x14ac:dyDescent="0.3">
      <c r="A159" s="327"/>
      <c r="B159" s="216" t="s">
        <v>162</v>
      </c>
      <c r="C159" s="215" t="s">
        <v>161</v>
      </c>
      <c r="D159" s="329"/>
      <c r="E159" s="326">
        <v>150</v>
      </c>
    </row>
    <row r="160" spans="1:6" ht="108" customHeight="1" thickBot="1" x14ac:dyDescent="0.3">
      <c r="A160" s="327"/>
      <c r="B160" s="216" t="s">
        <v>160</v>
      </c>
      <c r="C160" s="215" t="s">
        <v>159</v>
      </c>
      <c r="D160" s="329"/>
      <c r="E160" s="326">
        <v>150</v>
      </c>
      <c r="F160" s="127"/>
    </row>
    <row r="161" spans="1:6" ht="105.75" customHeight="1" thickBot="1" x14ac:dyDescent="0.3">
      <c r="A161" s="327"/>
      <c r="B161" s="216" t="s">
        <v>158</v>
      </c>
      <c r="C161" s="215" t="s">
        <v>157</v>
      </c>
      <c r="D161" s="329"/>
      <c r="E161" s="326">
        <v>150</v>
      </c>
    </row>
    <row r="162" spans="1:6" ht="46.5" customHeight="1" thickBot="1" x14ac:dyDescent="0.3">
      <c r="A162" s="327"/>
      <c r="B162" s="328" t="s">
        <v>126</v>
      </c>
      <c r="C162" s="215" t="s">
        <v>157</v>
      </c>
      <c r="D162" s="329" t="s">
        <v>123</v>
      </c>
      <c r="E162" s="326">
        <v>150</v>
      </c>
    </row>
    <row r="163" spans="1:6" ht="108.75" customHeight="1" thickBot="1" x14ac:dyDescent="0.3">
      <c r="A163" s="327"/>
      <c r="B163" s="328" t="s">
        <v>449</v>
      </c>
      <c r="C163" s="215" t="s">
        <v>155</v>
      </c>
      <c r="D163" s="329"/>
      <c r="E163" s="326">
        <v>50</v>
      </c>
    </row>
    <row r="164" spans="1:6" ht="123" customHeight="1" thickBot="1" x14ac:dyDescent="0.3">
      <c r="A164" s="327"/>
      <c r="B164" s="328" t="s">
        <v>407</v>
      </c>
      <c r="C164" s="215" t="s">
        <v>153</v>
      </c>
      <c r="D164" s="329"/>
      <c r="E164" s="326">
        <v>50</v>
      </c>
    </row>
    <row r="165" spans="1:6" ht="114" customHeight="1" thickBot="1" x14ac:dyDescent="0.3">
      <c r="A165" s="327"/>
      <c r="B165" s="328" t="s">
        <v>406</v>
      </c>
      <c r="C165" s="215" t="s">
        <v>150</v>
      </c>
      <c r="D165" s="329"/>
      <c r="E165" s="326">
        <v>50</v>
      </c>
    </row>
    <row r="166" spans="1:6" ht="60.75" customHeight="1" thickBot="1" x14ac:dyDescent="0.3">
      <c r="A166" s="327"/>
      <c r="B166" s="328" t="s">
        <v>448</v>
      </c>
      <c r="C166" s="215" t="s">
        <v>150</v>
      </c>
      <c r="D166" s="329" t="s">
        <v>163</v>
      </c>
      <c r="E166" s="326">
        <v>50</v>
      </c>
    </row>
    <row r="167" spans="1:6" ht="69.75" customHeight="1" thickBot="1" x14ac:dyDescent="0.3">
      <c r="A167" s="183" t="s">
        <v>447</v>
      </c>
      <c r="B167" s="337" t="s">
        <v>28</v>
      </c>
      <c r="C167" s="241"/>
      <c r="D167" s="239"/>
      <c r="E167" s="240">
        <v>756.2</v>
      </c>
    </row>
    <row r="168" spans="1:6" ht="80.25" customHeight="1" thickBot="1" x14ac:dyDescent="0.3">
      <c r="A168" s="327"/>
      <c r="B168" s="265" t="s">
        <v>399</v>
      </c>
      <c r="C168" s="241" t="s">
        <v>398</v>
      </c>
      <c r="D168" s="239"/>
      <c r="E168" s="240">
        <v>756.2</v>
      </c>
    </row>
    <row r="169" spans="1:6" ht="97.5" customHeight="1" thickBot="1" x14ac:dyDescent="0.3">
      <c r="A169" s="327"/>
      <c r="B169" s="328" t="s">
        <v>397</v>
      </c>
      <c r="C169" s="325" t="s">
        <v>396</v>
      </c>
      <c r="D169" s="329"/>
      <c r="E169" s="326">
        <v>756.2</v>
      </c>
    </row>
    <row r="170" spans="1:6" ht="46.5" customHeight="1" thickBot="1" x14ac:dyDescent="0.3">
      <c r="A170" s="327"/>
      <c r="B170" s="328" t="s">
        <v>392</v>
      </c>
      <c r="C170" s="325" t="s">
        <v>395</v>
      </c>
      <c r="D170" s="329"/>
      <c r="E170" s="326">
        <v>756.2</v>
      </c>
    </row>
    <row r="171" spans="1:6" ht="124.5" customHeight="1" thickBot="1" x14ac:dyDescent="0.3">
      <c r="A171" s="183"/>
      <c r="B171" s="328" t="s">
        <v>166</v>
      </c>
      <c r="C171" s="325" t="s">
        <v>395</v>
      </c>
      <c r="D171" s="329" t="s">
        <v>163</v>
      </c>
      <c r="E171" s="326">
        <v>756.2</v>
      </c>
      <c r="F171" s="127"/>
    </row>
    <row r="172" spans="1:6" ht="74.25" customHeight="1" thickBot="1" x14ac:dyDescent="0.3">
      <c r="A172" s="183" t="s">
        <v>487</v>
      </c>
      <c r="B172" s="287" t="s">
        <v>314</v>
      </c>
      <c r="C172" s="241" t="s">
        <v>393</v>
      </c>
      <c r="D172" s="239"/>
      <c r="E172" s="240">
        <f>E173+E178</f>
        <v>4542.5</v>
      </c>
    </row>
    <row r="173" spans="1:6" ht="56.25" customHeight="1" thickBot="1" x14ac:dyDescent="0.3">
      <c r="A173" s="328"/>
      <c r="B173" s="328" t="s">
        <v>392</v>
      </c>
      <c r="C173" s="325" t="s">
        <v>391</v>
      </c>
      <c r="D173" s="329"/>
      <c r="E173" s="326">
        <f>E174+E175+E176</f>
        <v>3659.1</v>
      </c>
    </row>
    <row r="174" spans="1:6" ht="114" customHeight="1" thickBot="1" x14ac:dyDescent="0.3">
      <c r="A174" s="328"/>
      <c r="B174" s="328" t="s">
        <v>166</v>
      </c>
      <c r="C174" s="325" t="s">
        <v>391</v>
      </c>
      <c r="D174" s="329" t="s">
        <v>163</v>
      </c>
      <c r="E174" s="326">
        <v>3265.1</v>
      </c>
      <c r="F174" s="127"/>
    </row>
    <row r="175" spans="1:6" s="30" customFormat="1" ht="68.25" customHeight="1" thickBot="1" x14ac:dyDescent="0.3">
      <c r="A175" s="328"/>
      <c r="B175" s="328" t="s">
        <v>126</v>
      </c>
      <c r="C175" s="325" t="s">
        <v>391</v>
      </c>
      <c r="D175" s="329" t="s">
        <v>123</v>
      </c>
      <c r="E175" s="326">
        <v>374</v>
      </c>
      <c r="F175" s="294"/>
    </row>
    <row r="176" spans="1:6" s="30" customFormat="1" ht="30.75" customHeight="1" thickBot="1" x14ac:dyDescent="0.3">
      <c r="A176" s="183"/>
      <c r="B176" s="328" t="s">
        <v>365</v>
      </c>
      <c r="C176" s="325" t="s">
        <v>391</v>
      </c>
      <c r="D176" s="329" t="s">
        <v>441</v>
      </c>
      <c r="E176" s="326">
        <v>20</v>
      </c>
    </row>
    <row r="177" spans="1:21" s="30" customFormat="1" ht="60" customHeight="1" thickBot="1" x14ac:dyDescent="0.3">
      <c r="A177" s="286"/>
      <c r="B177" s="5" t="s">
        <v>466</v>
      </c>
      <c r="C177" s="141" t="s">
        <v>467</v>
      </c>
      <c r="D177" s="295"/>
      <c r="E177" s="91">
        <v>883.4</v>
      </c>
    </row>
    <row r="178" spans="1:21" s="30" customFormat="1" ht="30.75" customHeight="1" thickBot="1" x14ac:dyDescent="0.3">
      <c r="A178" s="286"/>
      <c r="B178" s="292" t="s">
        <v>365</v>
      </c>
      <c r="C178" s="141" t="s">
        <v>467</v>
      </c>
      <c r="D178" s="295" t="s">
        <v>441</v>
      </c>
      <c r="E178" s="91">
        <v>883.4</v>
      </c>
    </row>
    <row r="179" spans="1:21" ht="66" customHeight="1" thickBot="1" x14ac:dyDescent="0.3">
      <c r="A179" s="183" t="s">
        <v>446</v>
      </c>
      <c r="B179" s="265" t="s">
        <v>314</v>
      </c>
      <c r="C179" s="241" t="s">
        <v>312</v>
      </c>
      <c r="D179" s="239"/>
      <c r="E179" s="240">
        <f>E182+E186</f>
        <v>225.5</v>
      </c>
      <c r="F179" s="526"/>
    </row>
    <row r="180" spans="1:21" s="283" customFormat="1" ht="45.75" customHeight="1" thickBot="1" x14ac:dyDescent="0.3">
      <c r="A180" s="327"/>
      <c r="B180" s="328" t="s">
        <v>313</v>
      </c>
      <c r="C180" s="325" t="s">
        <v>312</v>
      </c>
      <c r="D180" s="329"/>
      <c r="E180" s="326">
        <v>221.7</v>
      </c>
      <c r="F180" s="526"/>
      <c r="G180" s="285"/>
      <c r="H180" s="285"/>
      <c r="I180" s="285"/>
      <c r="J180" s="285"/>
      <c r="K180" s="285"/>
      <c r="L180" s="285"/>
      <c r="M180" s="285"/>
      <c r="N180" s="285"/>
      <c r="O180" s="285"/>
      <c r="P180" s="285"/>
      <c r="Q180" s="285"/>
      <c r="R180" s="285"/>
      <c r="S180" s="285"/>
      <c r="T180" s="285"/>
      <c r="U180" s="284"/>
    </row>
    <row r="181" spans="1:21" s="294" customFormat="1" ht="63.75" customHeight="1" thickBot="1" x14ac:dyDescent="0.3">
      <c r="A181" s="327"/>
      <c r="B181" s="328" t="s">
        <v>311</v>
      </c>
      <c r="C181" s="325" t="s">
        <v>310</v>
      </c>
      <c r="D181" s="329"/>
      <c r="E181" s="351">
        <v>221.7</v>
      </c>
      <c r="F181" s="526"/>
      <c r="G181" s="293"/>
      <c r="H181" s="293"/>
      <c r="I181" s="293"/>
      <c r="J181" s="293"/>
      <c r="K181" s="293"/>
      <c r="L181" s="293"/>
      <c r="M181" s="293"/>
      <c r="N181" s="293"/>
      <c r="O181" s="293"/>
      <c r="P181" s="293"/>
      <c r="Q181" s="293"/>
      <c r="R181" s="293"/>
      <c r="S181" s="293"/>
      <c r="T181" s="293"/>
      <c r="U181" s="293"/>
    </row>
    <row r="182" spans="1:21" s="294" customFormat="1" ht="37.5" customHeight="1" thickBot="1" x14ac:dyDescent="0.3">
      <c r="A182" s="327"/>
      <c r="B182" s="328" t="s">
        <v>166</v>
      </c>
      <c r="C182" s="325" t="s">
        <v>310</v>
      </c>
      <c r="D182" s="329" t="s">
        <v>163</v>
      </c>
      <c r="E182" s="351">
        <v>221.7</v>
      </c>
      <c r="F182" s="526"/>
      <c r="G182" s="293"/>
      <c r="H182" s="293"/>
      <c r="I182" s="293"/>
      <c r="J182" s="293"/>
      <c r="K182" s="293"/>
      <c r="L182" s="293"/>
      <c r="M182" s="293"/>
      <c r="N182" s="293"/>
      <c r="O182" s="293"/>
      <c r="P182" s="293"/>
      <c r="Q182" s="293"/>
      <c r="R182" s="293"/>
      <c r="S182" s="293"/>
      <c r="T182" s="293"/>
      <c r="U182" s="293"/>
    </row>
    <row r="183" spans="1:21" ht="47.25" customHeight="1" thickBot="1" x14ac:dyDescent="0.3">
      <c r="A183" s="183"/>
      <c r="B183" s="328" t="s">
        <v>390</v>
      </c>
      <c r="C183" s="325" t="s">
        <v>312</v>
      </c>
      <c r="D183" s="329"/>
      <c r="E183" s="326">
        <v>3.8</v>
      </c>
      <c r="F183" s="526"/>
    </row>
    <row r="184" spans="1:21" ht="81" customHeight="1" thickBot="1" x14ac:dyDescent="0.3">
      <c r="A184" s="327"/>
      <c r="B184" s="328" t="s">
        <v>389</v>
      </c>
      <c r="C184" s="325" t="s">
        <v>388</v>
      </c>
      <c r="D184" s="329"/>
      <c r="E184" s="326">
        <v>3.8</v>
      </c>
      <c r="F184" s="526"/>
    </row>
    <row r="185" spans="1:21" ht="48" customHeight="1" thickBot="1" x14ac:dyDescent="0.3">
      <c r="A185" s="327"/>
      <c r="B185" s="328" t="s">
        <v>126</v>
      </c>
      <c r="C185" s="325" t="s">
        <v>388</v>
      </c>
      <c r="D185" s="329"/>
      <c r="E185" s="326">
        <v>3.8</v>
      </c>
    </row>
    <row r="186" spans="1:21" ht="39.75" customHeight="1" thickBot="1" x14ac:dyDescent="0.3">
      <c r="A186" s="327"/>
      <c r="B186" s="328" t="s">
        <v>444</v>
      </c>
      <c r="C186" s="325" t="s">
        <v>388</v>
      </c>
      <c r="D186" s="329" t="s">
        <v>123</v>
      </c>
      <c r="E186" s="326">
        <v>3.8</v>
      </c>
    </row>
    <row r="187" spans="1:21" ht="42" customHeight="1" thickBot="1" x14ac:dyDescent="0.3">
      <c r="A187" s="183" t="s">
        <v>445</v>
      </c>
      <c r="B187" s="344" t="s">
        <v>381</v>
      </c>
      <c r="C187" s="322" t="s">
        <v>380</v>
      </c>
      <c r="D187" s="345"/>
      <c r="E187" s="346">
        <v>5.3</v>
      </c>
    </row>
    <row r="188" spans="1:21" ht="93" customHeight="1" thickBot="1" x14ac:dyDescent="0.3">
      <c r="A188" s="328"/>
      <c r="B188" s="224" t="s">
        <v>379</v>
      </c>
      <c r="C188" s="325" t="s">
        <v>377</v>
      </c>
      <c r="D188" s="329"/>
      <c r="E188" s="326">
        <v>5.3</v>
      </c>
    </row>
    <row r="189" spans="1:21" ht="28.5" customHeight="1" thickBot="1" x14ac:dyDescent="0.3">
      <c r="A189" s="327"/>
      <c r="B189" s="328" t="s">
        <v>285</v>
      </c>
      <c r="C189" s="325" t="s">
        <v>377</v>
      </c>
      <c r="D189" s="329" t="s">
        <v>283</v>
      </c>
      <c r="E189" s="326">
        <v>5.3</v>
      </c>
    </row>
    <row r="190" spans="1:21" ht="49.5" customHeight="1" thickBot="1" x14ac:dyDescent="0.3">
      <c r="A190" s="183" t="s">
        <v>443</v>
      </c>
      <c r="B190" s="265" t="s">
        <v>375</v>
      </c>
      <c r="C190" s="241" t="s">
        <v>374</v>
      </c>
      <c r="D190" s="239"/>
      <c r="E190" s="240">
        <v>5</v>
      </c>
    </row>
    <row r="191" spans="1:21" ht="49.5" customHeight="1" thickBot="1" x14ac:dyDescent="0.3">
      <c r="A191" s="347"/>
      <c r="B191" s="224" t="s">
        <v>373</v>
      </c>
      <c r="C191" s="325" t="s">
        <v>372</v>
      </c>
      <c r="D191" s="329"/>
      <c r="E191" s="326">
        <v>5</v>
      </c>
    </row>
    <row r="192" spans="1:21" ht="25.5" customHeight="1" thickBot="1" x14ac:dyDescent="0.3">
      <c r="A192" s="327"/>
      <c r="B192" s="328" t="s">
        <v>165</v>
      </c>
      <c r="C192" s="325" t="s">
        <v>372</v>
      </c>
      <c r="D192" s="329" t="s">
        <v>441</v>
      </c>
      <c r="E192" s="326">
        <v>5</v>
      </c>
    </row>
    <row r="193" spans="1:5" ht="69.75" customHeight="1" thickBot="1" x14ac:dyDescent="0.3">
      <c r="A193" s="183" t="s">
        <v>442</v>
      </c>
      <c r="B193" s="337" t="s">
        <v>387</v>
      </c>
      <c r="C193" s="338" t="s">
        <v>386</v>
      </c>
      <c r="D193" s="239"/>
      <c r="E193" s="240">
        <v>4.9000000000000004</v>
      </c>
    </row>
    <row r="194" spans="1:5" ht="44.25" customHeight="1" thickBot="1" x14ac:dyDescent="0.3">
      <c r="A194" s="183"/>
      <c r="B194" s="348" t="s">
        <v>385</v>
      </c>
      <c r="C194" s="215" t="s">
        <v>384</v>
      </c>
      <c r="D194" s="329"/>
      <c r="E194" s="326">
        <v>4.9000000000000004</v>
      </c>
    </row>
    <row r="195" spans="1:5" ht="83.25" customHeight="1" thickBot="1" x14ac:dyDescent="0.3">
      <c r="A195" s="327"/>
      <c r="B195" s="348" t="s">
        <v>383</v>
      </c>
      <c r="C195" s="215" t="s">
        <v>382</v>
      </c>
      <c r="D195" s="329"/>
      <c r="E195" s="326">
        <v>4.9000000000000004</v>
      </c>
    </row>
    <row r="196" spans="1:5" ht="35.25" customHeight="1" thickBot="1" x14ac:dyDescent="0.3">
      <c r="A196" s="328"/>
      <c r="B196" s="348" t="s">
        <v>285</v>
      </c>
      <c r="C196" s="215" t="s">
        <v>382</v>
      </c>
      <c r="D196" s="329" t="s">
        <v>283</v>
      </c>
      <c r="E196" s="326">
        <v>4.9000000000000004</v>
      </c>
    </row>
    <row r="197" spans="1:5" ht="69" customHeight="1" x14ac:dyDescent="0.25">
      <c r="A197" s="282"/>
      <c r="B197" s="282"/>
      <c r="C197" s="282"/>
      <c r="D197" s="282"/>
      <c r="E197" s="282"/>
    </row>
    <row r="198" spans="1:5" ht="43.5" customHeight="1" x14ac:dyDescent="0.25">
      <c r="A198" s="282"/>
      <c r="B198" s="282"/>
      <c r="C198" s="282"/>
      <c r="D198" s="282"/>
      <c r="E198" s="282"/>
    </row>
    <row r="199" spans="1:5" ht="25.5" customHeight="1" x14ac:dyDescent="0.25">
      <c r="A199" s="317" t="s">
        <v>619</v>
      </c>
    </row>
    <row r="200" spans="1:5" ht="15" customHeight="1" x14ac:dyDescent="0.25">
      <c r="A200" s="317" t="s">
        <v>5</v>
      </c>
    </row>
    <row r="201" spans="1:5" ht="21" customHeight="1" x14ac:dyDescent="0.25">
      <c r="A201" s="317" t="s">
        <v>419</v>
      </c>
    </row>
    <row r="202" spans="1:5" ht="18.75" customHeight="1" x14ac:dyDescent="0.3">
      <c r="A202" s="521" t="s">
        <v>1</v>
      </c>
      <c r="B202" s="521"/>
      <c r="C202" s="29"/>
      <c r="D202" s="455" t="s">
        <v>111</v>
      </c>
      <c r="E202" s="455"/>
    </row>
    <row r="203" spans="1:5" ht="19.5" customHeight="1" x14ac:dyDescent="0.25"/>
    <row r="204" spans="1:5" ht="21.75" customHeight="1" x14ac:dyDescent="0.25"/>
    <row r="205" spans="1:5" ht="19.5" customHeight="1" x14ac:dyDescent="0.25"/>
    <row r="206" spans="1:5" ht="19.5" customHeight="1" x14ac:dyDescent="0.25"/>
    <row r="207" spans="1:5" ht="22.5" customHeight="1" x14ac:dyDescent="0.25"/>
    <row r="208" spans="1:5" ht="15.75" customHeight="1" x14ac:dyDescent="0.25"/>
    <row r="209" ht="135" customHeight="1" x14ac:dyDescent="0.25"/>
    <row r="210" ht="60.75" customHeight="1" x14ac:dyDescent="0.25"/>
    <row r="211" ht="38.25" customHeight="1" x14ac:dyDescent="0.25"/>
    <row r="212" ht="179.25" customHeight="1" x14ac:dyDescent="0.25"/>
    <row r="213" ht="15" customHeight="1" x14ac:dyDescent="0.25"/>
    <row r="214" ht="151.5" customHeight="1" x14ac:dyDescent="0.25"/>
    <row r="217" ht="15" customHeight="1" x14ac:dyDescent="0.25"/>
    <row r="218" ht="96" customHeight="1" x14ac:dyDescent="0.25"/>
    <row r="219" ht="42" customHeight="1" x14ac:dyDescent="0.25"/>
  </sheetData>
  <mergeCells count="13">
    <mergeCell ref="F179:F184"/>
    <mergeCell ref="A202:B202"/>
    <mergeCell ref="D202:E202"/>
    <mergeCell ref="C1:E2"/>
    <mergeCell ref="C3:E3"/>
    <mergeCell ref="C4:E5"/>
    <mergeCell ref="C6:E6"/>
    <mergeCell ref="A7:E7"/>
    <mergeCell ref="A8:A9"/>
    <mergeCell ref="B8:B9"/>
    <mergeCell ref="C8:C9"/>
    <mergeCell ref="D8:D9"/>
    <mergeCell ref="E8:E9"/>
  </mergeCells>
  <pageMargins left="0.70866141732283472" right="0.70866141732283472" top="0.74803149606299213" bottom="0.74803149606299213" header="0.31496062992125984" footer="0.31496062992125984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прил 1</vt:lpstr>
      <vt:lpstr>прил 4</vt:lpstr>
      <vt:lpstr>прил 5</vt:lpstr>
      <vt:lpstr>прил 6</vt:lpstr>
      <vt:lpstr>прил 7</vt:lpstr>
      <vt:lpstr>прил 8</vt:lpstr>
      <vt:lpstr>прил 9</vt:lpstr>
      <vt:lpstr>прил 10</vt:lpstr>
      <vt:lpstr>'прил 10'!Область_печати</vt:lpstr>
      <vt:lpstr>'прил 5'!Область_печати</vt:lpstr>
      <vt:lpstr>'прил 8'!Область_печати</vt:lpstr>
      <vt:lpstr>'прил 9'!Область_печати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2019-03-15T12:44:55Z</dcterms:modified>
</cp:coreProperties>
</file>