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825" windowWidth="14805" windowHeight="7290" firstSheet="1" activeTab="1"/>
  </bookViews>
  <sheets>
    <sheet name="Лист1" sheetId="24" state="hidden" r:id="rId1"/>
    <sheet name="прил 5" sheetId="25" r:id="rId2"/>
  </sheets>
  <definedNames>
    <definedName name="_xlnm.Print_Area" localSheetId="1">'прил 5'!$A$1:$K$224</definedName>
  </definedNames>
  <calcPr calcId="145621"/>
</workbook>
</file>

<file path=xl/calcChain.xml><?xml version="1.0" encoding="utf-8"?>
<calcChain xmlns="http://schemas.openxmlformats.org/spreadsheetml/2006/main">
  <c r="I40" i="25" l="1"/>
  <c r="J40" i="25" s="1"/>
  <c r="I41" i="25"/>
  <c r="J41" i="25" s="1"/>
  <c r="J179" i="25"/>
  <c r="J183" i="25"/>
  <c r="J188" i="25"/>
  <c r="J189" i="25"/>
  <c r="J190" i="25"/>
  <c r="J192" i="25"/>
  <c r="J194" i="25"/>
  <c r="J198" i="25"/>
  <c r="J202" i="25"/>
  <c r="J208" i="25"/>
  <c r="J209" i="25"/>
  <c r="J210" i="25"/>
  <c r="J212" i="25"/>
  <c r="J213" i="25"/>
  <c r="J214" i="25"/>
  <c r="J215" i="25"/>
  <c r="J171" i="25"/>
  <c r="J156" i="25"/>
  <c r="J157" i="25"/>
  <c r="J161" i="25"/>
  <c r="J165" i="25"/>
  <c r="J142" i="25"/>
  <c r="J148" i="25"/>
  <c r="J149" i="25"/>
  <c r="J150" i="25"/>
  <c r="J104" i="25"/>
  <c r="J106" i="25"/>
  <c r="J110" i="25"/>
  <c r="J116" i="25"/>
  <c r="J117" i="25"/>
  <c r="J121" i="25"/>
  <c r="J127" i="25"/>
  <c r="J133" i="25"/>
  <c r="J137" i="25"/>
  <c r="J138" i="25"/>
  <c r="J139" i="25"/>
  <c r="J140" i="25"/>
  <c r="J141" i="25"/>
  <c r="J67" i="25"/>
  <c r="J72" i="25"/>
  <c r="J76" i="25"/>
  <c r="J79" i="25"/>
  <c r="J85" i="25"/>
  <c r="J92" i="25"/>
  <c r="J96" i="25"/>
  <c r="J100" i="25"/>
  <c r="J26" i="25"/>
  <c r="J30" i="25"/>
  <c r="J31" i="25"/>
  <c r="J32" i="25"/>
  <c r="J34" i="25"/>
  <c r="J35" i="25"/>
  <c r="J38" i="25"/>
  <c r="J42" i="25"/>
  <c r="J48" i="25"/>
  <c r="J49" i="25"/>
  <c r="J50" i="25"/>
  <c r="J54" i="25"/>
  <c r="J58" i="25"/>
  <c r="J63" i="25"/>
  <c r="J19" i="25"/>
  <c r="I211" i="25"/>
  <c r="I204" i="25"/>
  <c r="I205" i="25" s="1"/>
  <c r="I206" i="25" s="1"/>
  <c r="I207" i="25" s="1"/>
  <c r="I201" i="25"/>
  <c r="I200" i="25" s="1"/>
  <c r="I199" i="25" s="1"/>
  <c r="I197" i="25"/>
  <c r="I196" i="25" s="1"/>
  <c r="I195" i="25" s="1"/>
  <c r="I193" i="25"/>
  <c r="I191" i="25"/>
  <c r="I187" i="25"/>
  <c r="I185" i="25" s="1"/>
  <c r="I184" i="25" s="1"/>
  <c r="I182" i="25"/>
  <c r="I181" i="25" s="1"/>
  <c r="I180" i="25" s="1"/>
  <c r="I178" i="25"/>
  <c r="I176" i="25" s="1"/>
  <c r="I175" i="25" s="1"/>
  <c r="I170" i="25"/>
  <c r="I169" i="25"/>
  <c r="I168" i="25"/>
  <c r="I167" i="25"/>
  <c r="I166" i="25"/>
  <c r="I163" i="25"/>
  <c r="I160" i="25"/>
  <c r="I159" i="25" s="1"/>
  <c r="I158" i="25" s="1"/>
  <c r="I155" i="25"/>
  <c r="I154" i="25" s="1"/>
  <c r="I147" i="25"/>
  <c r="I144" i="25"/>
  <c r="I136" i="25"/>
  <c r="I135" i="25" s="1"/>
  <c r="I132" i="25"/>
  <c r="I131" i="25" s="1"/>
  <c r="I129" i="25" s="1"/>
  <c r="I128" i="25" s="1"/>
  <c r="I126" i="25"/>
  <c r="I123" i="25"/>
  <c r="I120" i="25"/>
  <c r="I119" i="25"/>
  <c r="I118" i="25"/>
  <c r="I115" i="25"/>
  <c r="I112" i="25" s="1"/>
  <c r="I111" i="25" s="1"/>
  <c r="I109" i="25"/>
  <c r="I108" i="25" s="1"/>
  <c r="I107" i="25" s="1"/>
  <c r="I105" i="25"/>
  <c r="I103" i="25"/>
  <c r="I102" i="25" s="1"/>
  <c r="I101" i="25"/>
  <c r="I99" i="25"/>
  <c r="I98" i="25" s="1"/>
  <c r="I95" i="25"/>
  <c r="I94" i="25" s="1"/>
  <c r="I93" i="25" s="1"/>
  <c r="I91" i="25"/>
  <c r="I90" i="25" s="1"/>
  <c r="I89" i="25" s="1"/>
  <c r="I84" i="25"/>
  <c r="I83" i="25" s="1"/>
  <c r="I78" i="25"/>
  <c r="I77" i="25" s="1"/>
  <c r="I75" i="25"/>
  <c r="I74" i="25" s="1"/>
  <c r="I71" i="25"/>
  <c r="I70" i="25" s="1"/>
  <c r="I69" i="25" s="1"/>
  <c r="I68" i="25"/>
  <c r="I66" i="25"/>
  <c r="I65" i="25"/>
  <c r="I62" i="25"/>
  <c r="I61" i="25" s="1"/>
  <c r="I60" i="25" s="1"/>
  <c r="I57" i="25"/>
  <c r="I56" i="25" s="1"/>
  <c r="I55" i="25" s="1"/>
  <c r="I53" i="25"/>
  <c r="I45" i="25"/>
  <c r="I46" i="25" s="1"/>
  <c r="I47" i="25" s="1"/>
  <c r="I39" i="25"/>
  <c r="I37" i="25"/>
  <c r="I36" i="25" s="1"/>
  <c r="I33" i="25"/>
  <c r="I29" i="25"/>
  <c r="I28" i="25" s="1"/>
  <c r="I25" i="25"/>
  <c r="I18" i="25"/>
  <c r="I17" i="25" s="1"/>
  <c r="I16" i="25" s="1"/>
  <c r="I15" i="25" s="1"/>
  <c r="I14" i="25" s="1"/>
  <c r="I122" i="25" l="1"/>
  <c r="I114" i="25"/>
  <c r="I113" i="25" s="1"/>
  <c r="I130" i="25"/>
  <c r="I177" i="25"/>
  <c r="I82" i="25"/>
  <c r="I162" i="25"/>
  <c r="I134" i="25"/>
  <c r="I153" i="25"/>
  <c r="I73" i="25"/>
  <c r="I97" i="25"/>
  <c r="I88" i="25" s="1"/>
  <c r="I125" i="25"/>
  <c r="I44" i="25"/>
  <c r="I43" i="25" s="1"/>
  <c r="I24" i="25"/>
  <c r="I52" i="25"/>
  <c r="I64" i="25"/>
  <c r="I59" i="25" s="1"/>
  <c r="I146" i="25"/>
  <c r="I174" i="25"/>
  <c r="I203" i="25"/>
  <c r="I27" i="25"/>
  <c r="I186" i="25"/>
  <c r="I173" i="25" l="1"/>
  <c r="I87" i="25"/>
  <c r="I145" i="25"/>
  <c r="I124" i="25"/>
  <c r="I152" i="25"/>
  <c r="I81" i="25"/>
  <c r="I23" i="25"/>
  <c r="I51" i="25"/>
  <c r="I172" i="25" l="1"/>
  <c r="I80" i="25"/>
  <c r="I22" i="25"/>
  <c r="I151" i="25"/>
  <c r="I86" i="25"/>
  <c r="I21" i="25" l="1"/>
  <c r="I143" i="25"/>
  <c r="I20" i="25" l="1"/>
  <c r="I13" i="25" l="1"/>
  <c r="H155" i="25" l="1"/>
  <c r="J155" i="25" s="1"/>
  <c r="H144" i="25" l="1"/>
  <c r="J144" i="25" s="1"/>
  <c r="H193" i="25" l="1"/>
  <c r="J193" i="25" s="1"/>
  <c r="H170" i="25" l="1"/>
  <c r="J170" i="25" s="1"/>
  <c r="H169" i="25"/>
  <c r="J169" i="25" s="1"/>
  <c r="H168" i="25"/>
  <c r="J168" i="25" s="1"/>
  <c r="H167" i="25"/>
  <c r="J167" i="25" s="1"/>
  <c r="H166" i="25"/>
  <c r="J166" i="25" s="1"/>
  <c r="H101" i="25" l="1"/>
  <c r="J101" i="25" s="1"/>
  <c r="H105" i="25"/>
  <c r="J105" i="25" s="1"/>
  <c r="H191" i="25" l="1"/>
  <c r="J191" i="25" s="1"/>
  <c r="H62" i="25" l="1"/>
  <c r="H61" i="25" l="1"/>
  <c r="J62" i="25"/>
  <c r="H91" i="25"/>
  <c r="J91" i="25" s="1"/>
  <c r="H187" i="25"/>
  <c r="J187" i="25" s="1"/>
  <c r="H178" i="25"/>
  <c r="J178" i="25" s="1"/>
  <c r="H115" i="25"/>
  <c r="J115" i="25" s="1"/>
  <c r="H109" i="25"/>
  <c r="H103" i="25"/>
  <c r="H53" i="25"/>
  <c r="H52" i="25" l="1"/>
  <c r="J53" i="25"/>
  <c r="H102" i="25"/>
  <c r="J102" i="25" s="1"/>
  <c r="J103" i="25"/>
  <c r="H108" i="25"/>
  <c r="J109" i="25"/>
  <c r="H60" i="25"/>
  <c r="J60" i="25" s="1"/>
  <c r="J61" i="25"/>
  <c r="H186" i="25"/>
  <c r="J186" i="25" s="1"/>
  <c r="H185" i="25"/>
  <c r="H114" i="25"/>
  <c r="H112" i="25"/>
  <c r="J112" i="25" s="1"/>
  <c r="H184" i="25" l="1"/>
  <c r="J184" i="25" s="1"/>
  <c r="J185" i="25"/>
  <c r="H113" i="25"/>
  <c r="J113" i="25" s="1"/>
  <c r="J114" i="25"/>
  <c r="H107" i="25"/>
  <c r="J107" i="25" s="1"/>
  <c r="J108" i="25"/>
  <c r="H51" i="25"/>
  <c r="J51" i="25" s="1"/>
  <c r="J52" i="25"/>
  <c r="H18" i="25"/>
  <c r="H25" i="25"/>
  <c r="H29" i="25"/>
  <c r="H33" i="25"/>
  <c r="J33" i="25" s="1"/>
  <c r="H37" i="25"/>
  <c r="H39" i="25"/>
  <c r="J39" i="25" s="1"/>
  <c r="H45" i="25"/>
  <c r="H57" i="25"/>
  <c r="H66" i="25"/>
  <c r="H68" i="25"/>
  <c r="H71" i="25"/>
  <c r="H75" i="25"/>
  <c r="H78" i="25"/>
  <c r="H84" i="25"/>
  <c r="H90" i="25"/>
  <c r="H95" i="25"/>
  <c r="H99" i="25"/>
  <c r="H118" i="25"/>
  <c r="J118" i="25" s="1"/>
  <c r="H119" i="25"/>
  <c r="J119" i="25" s="1"/>
  <c r="H120" i="25"/>
  <c r="J120" i="25" s="1"/>
  <c r="H123" i="25"/>
  <c r="J123" i="25" s="1"/>
  <c r="H126" i="25"/>
  <c r="H132" i="25"/>
  <c r="H136" i="25"/>
  <c r="H147" i="25"/>
  <c r="H154" i="25"/>
  <c r="H160" i="25"/>
  <c r="H164" i="25"/>
  <c r="H176" i="25"/>
  <c r="H182" i="25"/>
  <c r="H197" i="25"/>
  <c r="H201" i="25"/>
  <c r="H204" i="25"/>
  <c r="J204" i="25" s="1"/>
  <c r="H211" i="25"/>
  <c r="J211" i="25" s="1"/>
  <c r="J68" i="25" l="1"/>
  <c r="H200" i="25"/>
  <c r="J201" i="25"/>
  <c r="H196" i="25"/>
  <c r="J197" i="25"/>
  <c r="H175" i="25"/>
  <c r="J175" i="25" s="1"/>
  <c r="J176" i="25"/>
  <c r="H181" i="25"/>
  <c r="J182" i="25"/>
  <c r="H77" i="25"/>
  <c r="J77" i="25" s="1"/>
  <c r="J78" i="25"/>
  <c r="H24" i="25"/>
  <c r="J25" i="25"/>
  <c r="H163" i="25"/>
  <c r="J164" i="25"/>
  <c r="H135" i="25"/>
  <c r="J136" i="25"/>
  <c r="H94" i="25"/>
  <c r="J95" i="25"/>
  <c r="H74" i="25"/>
  <c r="J75" i="25"/>
  <c r="H65" i="25"/>
  <c r="J66" i="25"/>
  <c r="H36" i="25"/>
  <c r="J36" i="25" s="1"/>
  <c r="J37" i="25"/>
  <c r="H17" i="25"/>
  <c r="J18" i="25"/>
  <c r="H159" i="25"/>
  <c r="J160" i="25"/>
  <c r="H131" i="25"/>
  <c r="J131" i="25" s="1"/>
  <c r="J132" i="25"/>
  <c r="H89" i="25"/>
  <c r="J89" i="25" s="1"/>
  <c r="J90" i="25"/>
  <c r="H70" i="25"/>
  <c r="J71" i="25"/>
  <c r="H56" i="25"/>
  <c r="J57" i="25"/>
  <c r="H146" i="25"/>
  <c r="J147" i="25"/>
  <c r="H98" i="25"/>
  <c r="J99" i="25"/>
  <c r="H153" i="25"/>
  <c r="J153" i="25" s="1"/>
  <c r="J154" i="25"/>
  <c r="H125" i="25"/>
  <c r="J126" i="25"/>
  <c r="H83" i="25"/>
  <c r="J84" i="25"/>
  <c r="H46" i="25"/>
  <c r="J45" i="25"/>
  <c r="H28" i="25"/>
  <c r="J28" i="25" s="1"/>
  <c r="J29" i="25"/>
  <c r="H205" i="25"/>
  <c r="H203" i="25"/>
  <c r="J203" i="25" s="1"/>
  <c r="H111" i="25"/>
  <c r="J111" i="25" s="1"/>
  <c r="H177" i="25"/>
  <c r="J177" i="25" s="1"/>
  <c r="H199" i="25" l="1"/>
  <c r="J199" i="25" s="1"/>
  <c r="J200" i="25"/>
  <c r="H206" i="25"/>
  <c r="J205" i="25"/>
  <c r="H180" i="25"/>
  <c r="J180" i="25" s="1"/>
  <c r="J181" i="25"/>
  <c r="H195" i="25"/>
  <c r="J195" i="25" s="1"/>
  <c r="J196" i="25"/>
  <c r="H129" i="25"/>
  <c r="J129" i="25" s="1"/>
  <c r="H130" i="25"/>
  <c r="J130" i="25" s="1"/>
  <c r="H82" i="25"/>
  <c r="J83" i="25"/>
  <c r="H145" i="25"/>
  <c r="J145" i="25" s="1"/>
  <c r="J146" i="25"/>
  <c r="H69" i="25"/>
  <c r="J69" i="25" s="1"/>
  <c r="J70" i="25"/>
  <c r="H16" i="25"/>
  <c r="J17" i="25"/>
  <c r="H64" i="25"/>
  <c r="J65" i="25"/>
  <c r="H93" i="25"/>
  <c r="J94" i="25"/>
  <c r="H162" i="25"/>
  <c r="J162" i="25" s="1"/>
  <c r="J163" i="25"/>
  <c r="H128" i="25"/>
  <c r="H27" i="25"/>
  <c r="J27" i="25" s="1"/>
  <c r="H47" i="25"/>
  <c r="J46" i="25"/>
  <c r="H124" i="25"/>
  <c r="J124" i="25" s="1"/>
  <c r="J125" i="25"/>
  <c r="H97" i="25"/>
  <c r="J97" i="25" s="1"/>
  <c r="J98" i="25"/>
  <c r="H55" i="25"/>
  <c r="J55" i="25" s="1"/>
  <c r="J56" i="25"/>
  <c r="H158" i="25"/>
  <c r="J159" i="25"/>
  <c r="H73" i="25"/>
  <c r="J73" i="25" s="1"/>
  <c r="J74" i="25"/>
  <c r="H134" i="25"/>
  <c r="J134" i="25" s="1"/>
  <c r="J135" i="25"/>
  <c r="H23" i="25"/>
  <c r="J24" i="25"/>
  <c r="H207" i="25" l="1"/>
  <c r="J207" i="25" s="1"/>
  <c r="J206" i="25"/>
  <c r="H174" i="25"/>
  <c r="J158" i="25"/>
  <c r="H152" i="25"/>
  <c r="J93" i="25"/>
  <c r="H88" i="25"/>
  <c r="H15" i="25"/>
  <c r="J16" i="25"/>
  <c r="H22" i="25"/>
  <c r="J23" i="25"/>
  <c r="H44" i="25"/>
  <c r="J47" i="25"/>
  <c r="H122" i="25"/>
  <c r="J122" i="25" s="1"/>
  <c r="J128" i="25"/>
  <c r="H59" i="25"/>
  <c r="J59" i="25" s="1"/>
  <c r="J64" i="25"/>
  <c r="H81" i="25"/>
  <c r="J82" i="25"/>
  <c r="H43" i="25" l="1"/>
  <c r="J43" i="25" s="1"/>
  <c r="J174" i="25"/>
  <c r="H173" i="25"/>
  <c r="H87" i="25"/>
  <c r="J88" i="25"/>
  <c r="J22" i="25"/>
  <c r="H151" i="25"/>
  <c r="J152" i="25"/>
  <c r="H80" i="25"/>
  <c r="J80" i="25" s="1"/>
  <c r="J81" i="25"/>
  <c r="J44" i="25"/>
  <c r="H14" i="25"/>
  <c r="J14" i="25" s="1"/>
  <c r="J15" i="25"/>
  <c r="J173" i="25" l="1"/>
  <c r="H172" i="25"/>
  <c r="J172" i="25" s="1"/>
  <c r="H21" i="25"/>
  <c r="J21" i="25" s="1"/>
  <c r="H143" i="25"/>
  <c r="J143" i="25" s="1"/>
  <c r="J151" i="25"/>
  <c r="J87" i="25"/>
  <c r="H86" i="25"/>
  <c r="J86" i="25" s="1"/>
  <c r="H20" i="25" l="1"/>
  <c r="H13" i="25" l="1"/>
  <c r="J13" i="25" s="1"/>
  <c r="J20" i="25"/>
</calcChain>
</file>

<file path=xl/sharedStrings.xml><?xml version="1.0" encoding="utf-8"?>
<sst xmlns="http://schemas.openxmlformats.org/spreadsheetml/2006/main" count="873" uniqueCount="343">
  <si>
    <t>Туапсинского района</t>
  </si>
  <si>
    <t xml:space="preserve"> </t>
  </si>
  <si>
    <t>Администрация Шаумянского сельского поселения  Туапсинского района</t>
  </si>
  <si>
    <t>Доходы от размещения временно свободных средств бюджетов поселений</t>
  </si>
  <si>
    <t>Доходы от размещения сумм, аккумулируемых в ходе проведения аукционов по продаже  акций, находящихся в  собственности  поселений</t>
  </si>
  <si>
    <t>Проценты, полученные от предоставления бюджетных кредитов внутри страны за счет средств бюджетов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</si>
  <si>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</si>
  <si>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xml:space="preserve">Шаумянского сельского поселения </t>
  </si>
  <si>
    <t>№ п/п</t>
  </si>
  <si>
    <t>1.</t>
  </si>
  <si>
    <t>Общегосударственные вопросы</t>
  </si>
  <si>
    <t>Функционирование высшего должностного лица субъекта Российской Федерации и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</si>
  <si>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</si>
  <si>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</si>
  <si>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2.</t>
  </si>
  <si>
    <t>Национальная оборона</t>
  </si>
  <si>
    <t>Мобилизационная и вневойсковая подготовка</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</si>
  <si>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</si>
  <si>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</si>
  <si>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</si>
  <si>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</si>
  <si>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Дорожное хозяйство (дорожные фонды)</t>
  </si>
  <si>
    <t>Другие вопросы в области национальной экономики</t>
  </si>
  <si>
    <t>Жилищно-коммунальное хозяйство</t>
  </si>
  <si>
    <t>Коммунальное хозяйство</t>
  </si>
  <si>
    <t>Благоустройство</t>
  </si>
  <si>
    <t>Образование</t>
  </si>
  <si>
    <t>Молодежная политика и оздоровление детей</t>
  </si>
  <si>
    <t>Культура</t>
  </si>
  <si>
    <t>Социальная политика</t>
  </si>
  <si>
    <t>Физическая культура и спорт</t>
  </si>
  <si>
    <t xml:space="preserve">Физическая культура </t>
  </si>
  <si>
    <t>тыс.руб.</t>
  </si>
  <si>
    <t>Социальное обеспечение населения</t>
  </si>
  <si>
    <t xml:space="preserve">Туапсинского района                                                                            </t>
  </si>
  <si>
    <t>200</t>
  </si>
  <si>
    <t>01</t>
  </si>
  <si>
    <t xml:space="preserve">Закупка товаров, работ и услуг для обеспечения  государственных (муниципальных нужд) нужд </t>
  </si>
  <si>
    <t>11</t>
  </si>
  <si>
    <t>03</t>
  </si>
  <si>
    <t>10</t>
  </si>
  <si>
    <t>04 1 01 00000</t>
  </si>
  <si>
    <t>04 1 00 00000</t>
  </si>
  <si>
    <t>01 3 01 00000</t>
  </si>
  <si>
    <t>01 3 00 00000</t>
  </si>
  <si>
    <t>08</t>
  </si>
  <si>
    <t>100</t>
  </si>
  <si>
    <t>Иные бюджетные ассигнования</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</si>
  <si>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</si>
  <si>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(оказания услуг) муниципальных учреждений</t>
  </si>
  <si>
    <t>14 0 00 00000</t>
  </si>
  <si>
    <t xml:space="preserve">Культура и кинематография </t>
  </si>
  <si>
    <t>07</t>
  </si>
  <si>
    <t>03 2 01 00000</t>
  </si>
  <si>
    <t>03 2 00 00000</t>
  </si>
  <si>
    <t>05</t>
  </si>
  <si>
    <t>13 4 00 00000</t>
  </si>
  <si>
    <t>13 0 00 00000</t>
  </si>
  <si>
    <t>02</t>
  </si>
  <si>
    <t>12 0 00 00000</t>
  </si>
  <si>
    <t>04</t>
  </si>
  <si>
    <t>12</t>
  </si>
  <si>
    <t>11 0 00 00000</t>
  </si>
  <si>
    <t>09</t>
  </si>
  <si>
    <t>10 0 01 00000</t>
  </si>
  <si>
    <t>10 0 00 00000</t>
  </si>
  <si>
    <t>09 0 00 00000</t>
  </si>
  <si>
    <t>14</t>
  </si>
  <si>
    <t>08 0 00 00000</t>
  </si>
  <si>
    <t>07 0 00 00000</t>
  </si>
  <si>
    <t>06 4 01 00000</t>
  </si>
  <si>
    <t>06 4 00 00000</t>
  </si>
  <si>
    <t>500</t>
  </si>
  <si>
    <t>Межбюджетные трансферты</t>
  </si>
  <si>
    <t> 03</t>
  </si>
  <si>
    <t>03 </t>
  </si>
  <si>
    <t>06 0 00 00000</t>
  </si>
  <si>
    <t>70 3 00 51180</t>
  </si>
  <si>
    <t>Осуществление первичного воинского учета на территориях, где отсутствуют военные комиссариаты</t>
  </si>
  <si>
    <t>70 3 00 00000</t>
  </si>
  <si>
    <t>Переданные межбюджетные трансферты в бюджеты поселений</t>
  </si>
  <si>
    <t>Обеспечение деятельности администрации Шаумянского сельского поселения Туапсинского района</t>
  </si>
  <si>
    <t>13</t>
  </si>
  <si>
    <t>05 2 00 00000</t>
  </si>
  <si>
    <t>05 1 01 00000</t>
  </si>
  <si>
    <t>05 1 00 00000</t>
  </si>
  <si>
    <t>05 0 00 00000</t>
  </si>
  <si>
    <t>04 2 02 00000</t>
  </si>
  <si>
    <t>04 2 00 00000</t>
  </si>
  <si>
    <t>04 0 00 00000</t>
  </si>
  <si>
    <t>02 2 02 00000</t>
  </si>
  <si>
    <t>02 2 00 00000</t>
  </si>
  <si>
    <t>02 1 01 22320</t>
  </si>
  <si>
    <t>02 1 01 00000</t>
  </si>
  <si>
    <t>02 1 00 00000</t>
  </si>
  <si>
    <t>02 0 00 00000</t>
  </si>
  <si>
    <t>01 2 01 22300</t>
  </si>
  <si>
    <t>01 2 01 00000</t>
  </si>
  <si>
    <t>01 2 00 00000</t>
  </si>
  <si>
    <t>01 1 01 00590</t>
  </si>
  <si>
    <t xml:space="preserve">Иные бюджетные ассигнования </t>
  </si>
  <si>
    <t>01 1 01 00000</t>
  </si>
  <si>
    <t>01 1 00 00000</t>
  </si>
  <si>
    <t>01 0 00 00000</t>
  </si>
  <si>
    <t>70 5 00 10490</t>
  </si>
  <si>
    <t>Резервные фонды администрации Шаумянского сельского поселения Туапсинского района</t>
  </si>
  <si>
    <t>70 5 00 00000</t>
  </si>
  <si>
    <t>Финансовое обеспчечение непредвиденных расходов</t>
  </si>
  <si>
    <t>Резервные фонды</t>
  </si>
  <si>
    <t>70 4 00 21200</t>
  </si>
  <si>
    <t>06</t>
  </si>
  <si>
    <t>Расходы на обеспечение функций органов местного самоуправления по передаваемым полномочиям поселений (по осуществлению внутреннего муниципального финансового контроля)</t>
  </si>
  <si>
    <t>70 4 00 00000</t>
  </si>
  <si>
    <t>Внутренний муниципальный финансовый контроль</t>
  </si>
  <si>
    <t>71 1 00 21190</t>
  </si>
  <si>
    <t>Расходы на обеспечение функций органов местного самоуправления по передаваемым полномочиям поселений (по осуществлению полномочий контрольно-счетного органа)</t>
  </si>
  <si>
    <t>71 1 00 00000</t>
  </si>
  <si>
    <t>Обеспечение деятельности контрольно-счетного органа</t>
  </si>
  <si>
    <t>71 0 00 00000</t>
  </si>
  <si>
    <t>Представительный орган местного самоуправления - Совет Шаумянского сельского поселения Туапсинского района</t>
  </si>
  <si>
    <t>70 3 00 60190</t>
  </si>
  <si>
    <t>Осуществление отдельных полномочий Краснодарского края по образованию и организации деятельности административных комиссий</t>
  </si>
  <si>
    <t>Осуществление отдельных полномочий Краснодарского края</t>
  </si>
  <si>
    <t>70 2 00 00190</t>
  </si>
  <si>
    <t>Расходы на обеспечение функций органов местного самоуправления</t>
  </si>
  <si>
    <t>70 2 00 00000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</si>
  <si>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</si>
  <si>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70 1 00 00190</t>
  </si>
  <si>
    <t>70 1 00 00000</t>
  </si>
  <si>
    <t>70 0 00 00000</t>
  </si>
  <si>
    <t>ВСЕГО</t>
  </si>
  <si>
    <t>ВР</t>
  </si>
  <si>
    <t>ЦСР</t>
  </si>
  <si>
    <t>ПР</t>
  </si>
  <si>
    <t>Рз</t>
  </si>
  <si>
    <t>Наименование показателя</t>
  </si>
  <si>
    <t>992</t>
  </si>
  <si>
    <t>Обеспечение деятельности высшего органа исполнительной власти   Шаумянского сельского поселения Туапсинского района</t>
  </si>
  <si>
    <t>Высшее должностное лицо Шаумянского сельского поселения Туапсинского района</t>
  </si>
  <si>
    <t>Администрация Шаумянского сельского поселения Туапсинского района</t>
  </si>
  <si>
    <t>00</t>
  </si>
  <si>
    <t>Вед</t>
  </si>
  <si>
    <t>800</t>
  </si>
  <si>
    <t>Исполнение судебных актов Российской Федерации и мировых соглашений по возмещению причиненного вреда</t>
  </si>
  <si>
    <t>70 2 00 10555</t>
  </si>
  <si>
    <t>Социальное обеспечение и иные выплаты населению</t>
  </si>
  <si>
    <t>01 16 07090 05 0011 140</t>
  </si>
  <si>
    <t>01 16 07090 05 0012 140</t>
  </si>
  <si>
    <t>01 16 07090 05 0013 140</t>
  </si>
  <si>
    <t>01 16 07090 05 0014 140</t>
  </si>
  <si>
    <t>01 16 07090 05 0021 140</t>
  </si>
  <si>
    <t>01 16 07090 05 0022 140</t>
  </si>
  <si>
    <t>01 16 07090 05 0023 140</t>
  </si>
  <si>
    <t>01 16 07010 05 0000 140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</si>
  <si>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</si>
  <si>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находящиеся в собственности муниципальных районов</t>
  </si>
  <si>
    <t>Пени за нарушение условий договоров аренды имущества, составляющего казну муниципальных районов (за исключением земельных участков)</t>
  </si>
  <si>
    <t>Пени за несвоевременное перечисление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</si>
  <si>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Пени за нарушение условий договоров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</si>
  <si>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Пени за исполнение, ненадлежащее исполнение обязанностей по  договорам аренды земельных участков, собсственность на которые не разграничена  и которые расположены в границах сельских поселений и межселенных территорий муниципальных районов</t>
  </si>
  <si>
    <t>Пени за неисполнение, надлежащее исполнение обязанностей по договорам аренды земельных участков,находящихся в собственности муниципальных районов</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</si>
  <si>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собственности на которые не разграничена и которые расположены в границах сельских поселений и межселенных территорий муниципальных районов</t>
  </si>
  <si>
    <t>05 2 01 00000</t>
  </si>
  <si>
    <t>05 3 00 00000</t>
  </si>
  <si>
    <t>05 3 01 00000</t>
  </si>
  <si>
    <t>05 4 00 00000</t>
  </si>
  <si>
    <t>05 4 01 00000</t>
  </si>
  <si>
    <t>01 3 01 22310</t>
  </si>
  <si>
    <t xml:space="preserve">Закупка товаров, работ и услуг для обеспечения  государственных (муниципальных) нужд </t>
  </si>
  <si>
    <t>03 2 01 22340</t>
  </si>
  <si>
    <t>Шаумянского сельского поселения</t>
  </si>
  <si>
    <t>Муниципальная программа "Обеспечение деятельности администрации Шаумянского сельского поселения Туапсинского района на 2022 год"</t>
  </si>
  <si>
    <t>Подпрограмма «Обеспечение деятельности централизованной бухгалтерии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</si>
  <si>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Отдельные мероприятия подпрограммы «Обеспечение деятельности централизованной бухгалтерии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</si>
  <si>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Отдельные мероприятия подпрограммы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</si>
  <si>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Реализация мероприятий подпрограммы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</si>
  <si>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Подпрограмма "Управление имуществом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</si>
  <si>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Отдельные мероприятия подпрограммы "Управление имуществом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</si>
  <si>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Реализация мероприятий подпрограммы "Управление имуществом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</si>
  <si>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Муниципальная программа «Финансовая поддержка деятельности общественных объединений Шаумянского сельского поселения Туапсинского района на 2022 год»</t>
  </si>
  <si>
    <t xml:space="preserve">Подпрограмма "Финансовая поддержка руководителей ТОС Шаумянского сельского поселения Туапсинского района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</si>
  <si>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Отдельные мероприятия подпрограммы "Финансовая поддержка руководителей ТОС Шаумянского сельского поселения Туапсинского района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</si>
  <si>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Реализация мероприятий подпрограммы "Финансовая поддержка руководителей ТОС Шаумянского сельского поселения Туапсинского района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</si>
  <si>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Подпрограмма "Поддержка Шаумянского хуторского казачьего общества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</si>
  <si>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Отдельные мероприятия подпрограммы "Поддержка Шаумянского хуторского казачьего общества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</si>
  <si>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Реализация мероприятий подпрограммы "Поддержка Шаумянского хуторского казачьего общества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</si>
  <si>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02 2 02 22330</t>
  </si>
  <si>
    <t xml:space="preserve">Муниципальная программа "Организация информационного и программного обеспечения Шаумянского сельского поселения Туапсинского района на 2022 год"   </t>
  </si>
  <si>
    <t xml:space="preserve">Подпрограмма "Информационное освещение деятельности Шаумянского сельского поселения Туапсинского района в средствах массовой информации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   </t>
  </si>
  <si>
    <t xml:space="preserve">Отдельные мероприятия подпрограммы "Информационное освещение деятельности Шаумянского сельского поселения Туапсинского района в средствах массовой информации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    </t>
  </si>
  <si>
    <t xml:space="preserve">Реализация мероприятий подпрограммы "Информационное освещение деятельности Шаумянского сельского поселения Туапсинского района в средствах массовой информации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    </t>
  </si>
  <si>
    <t>04 1 01 22360</t>
  </si>
  <si>
    <t>Подпрограмма "Обеспечение единой системы электронного документооборота и программного обеспечения Шаумянского сельского поселения Туапсинского района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t>
  </si>
  <si>
    <t>Отдельные мероприятия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t>
  </si>
  <si>
    <t>Реализация мероприятий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t>
  </si>
  <si>
    <t>04 2 02 22370</t>
  </si>
  <si>
    <t>Защита населения  и территории  от чрезвычайных ситуаций природного и техногенного характера, пожарная безопасность</t>
  </si>
  <si>
    <t xml:space="preserve">Подпрограмма «Обеспечение безопасности людей на водных объектах, охране их жизни и здоровья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</si>
  <si>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Реализация мероприятий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</si>
  <si>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Отдельные мероприятия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</si>
  <si>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05 2 01 21591</t>
  </si>
  <si>
    <t>05 1 01 21600</t>
  </si>
  <si>
    <t xml:space="preserve">Подпрограмма "Техническое обслуживание сирено-речевых установок и автоматизированных гидрологических комплексов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</si>
  <si>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Отдельные мероприятия подпрограммы "Техническое обслуживание сирено-речевых установок и автоматизированных гидрологических комплексов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</si>
  <si>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Реализация мероприятий подпрограммы "Техническое обслуживание сирено-речевых установок и автоматизированных гидрологических комплексов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</si>
  <si>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05 3 01 21620</t>
  </si>
  <si>
    <t>Подпрограмма  "Устранение наносов русел рек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</si>
  <si>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05 4 01 22380</t>
  </si>
  <si>
    <t>Отдельные мероприятия подпрограммы "Устранение наносов русел рек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</si>
  <si>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Реализация мероприятий подпрограммы "Устранение наносов русел рек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</si>
  <si>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</si>
  <si>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05 5 01 22390</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</si>
  <si>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</si>
  <si>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05 5 00 00000</t>
  </si>
  <si>
    <t>05 5 01 00000</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</si>
  <si>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</si>
  <si>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 xml:space="preserve">Муниципальная программа "Безопасность Шаумянского сельского поселения Туапсинского района на 2022 год" </t>
  </si>
  <si>
    <t>Подпрограмма "Оказание поддержки НД "Сокол" муниципальной программы "Безопасность Шаумянского сельского поселения Туапсинского района на 2022 год"</t>
  </si>
  <si>
    <t>Отдельные мероприятия подпрограммы "Оказание поддержки НД "Сокол" муниципальной программы "Безопасность Шаумянского сельского поселения Туапсинского района на 2022 год"</t>
  </si>
  <si>
    <t>06 3 01 00000</t>
  </si>
  <si>
    <t>06 3 01 22420</t>
  </si>
  <si>
    <t>Реализация мероприятий подпрограммы "Оказание поддержки НД "Сокол" муниципальной программы "Безопасность Шаумянского сельского поселения Туапсинского района на 2022 год"</t>
  </si>
  <si>
    <t>06 4 01 22430</t>
  </si>
  <si>
    <t>Реализация мероприятий подпрограммы "Противодействие коррупции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</si>
  <si>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Отдельные мероприятия подпрограммы "Противодействие коррупции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</si>
  <si>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Подпрограмма "Противодействие коррупции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</si>
  <si>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07 0 01 00000</t>
  </si>
  <si>
    <t>07 0 01 22440</t>
  </si>
  <si>
    <t>Муниципальная программа «Развитие сельского хозяйства на территории Шаумянского сельского поселения Туапсинского района на 2022 год»</t>
  </si>
  <si>
    <t>Отдельные мероприятия муниципальной программы «Развитие сельского хозяйства на территории Шаумянского сельского поселения Туапсинского района на 2022 год»</t>
  </si>
  <si>
    <t>Реализация мероприятий муниципальной программы «Развитие сельского хозяйства на территории Шаумянского сельского поселения Туапсинского района на 2022 год»</t>
  </si>
  <si>
    <t>08 1 00 00000</t>
  </si>
  <si>
    <t>08 1 01 00000</t>
  </si>
  <si>
    <t>08 1 01 22450</t>
  </si>
  <si>
    <t>08 2 00 00000</t>
  </si>
  <si>
    <t>08 2 01 00000</t>
  </si>
  <si>
    <t>08 2 01 21090</t>
  </si>
  <si>
    <t>Подпрограмма «Повышение безопасности дорожного движения в Шаумянском сельском поселении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</si>
  <si>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Отдельные мероприятия подпрограммы  «Повышение безопасности дорожного движения в Шаумянском сельском поселении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</si>
  <si>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Реализация мероприятий подпрограммы  «Повышение безопасности дорожного движения в Шаумянском сельском поселении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</si>
  <si>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Муниципальная программа «Поддержка субъектов малого и среднего предпринимательства Шаумянского сельского поселения Туапсинского района на 2022 год»</t>
  </si>
  <si>
    <t>Отдельные мероприятия муниципальной программы «Поддержка субъектов малого и среднего предпринимательства Шаумянского сельского поселения Туапсинского района на 2022 год»</t>
  </si>
  <si>
    <t>Реализация мероприятий муниципальной программы «Поддержка субъектов малого и среднего предпринимательства Шаумянского сельского поселения Туапсинского района на 2022 год»</t>
  </si>
  <si>
    <t>09 0 01 00000</t>
  </si>
  <si>
    <t>09 0 01 22460</t>
  </si>
  <si>
    <t>10 0 01 22470</t>
  </si>
  <si>
    <t>Муниципальная программа «Развитие систем коммунальной инфраструктуры на территории  Шаумянского сельского поселения Туапсинского района на 2022 год»</t>
  </si>
  <si>
    <t>Реализация мероприятий муниципальной программы «Развитие систем коммунальной инфраструктуры на территории  Шаумянского сельского поселения Туапсинского района на 2022 год»</t>
  </si>
  <si>
    <t xml:space="preserve">Муниципальная программа «Благоустройство территории Шаумянского сельского поселения Туапсинского района на 2022 год» </t>
  </si>
  <si>
    <t>Подпрограмма «Организация уличного освещения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</si>
  <si>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11 1 00 00000</t>
  </si>
  <si>
    <t>Отдельные мероприятия подпрограммы «Организация уличного освещения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</si>
  <si>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11 1 01 00000</t>
  </si>
  <si>
    <t>Реализация мероприятий подпрограммы «Организация уличного освещения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</si>
  <si>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11 1 01 22480</t>
  </si>
  <si>
    <t>11 2 01 22490</t>
  </si>
  <si>
    <t>Реализация мероприятий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</si>
  <si>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Подпрограмма «Организация мероприятий по борьбе с вредителями и сорной растительностью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</si>
  <si>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11 3 01 22500</t>
  </si>
  <si>
    <t>11 3 01 00000</t>
  </si>
  <si>
    <t>Реализация мероприятий подпрограммы «Прочие мероприятия по благоустройству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</si>
  <si>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Отдельные мероприятия подпрограммы «Прочие мероприятия по благоустройству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</si>
  <si>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Подпрограмма «Прочие мероприятия по благоустройству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</si>
  <si>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11 2 00 00000</t>
  </si>
  <si>
    <t>11 2 01 00000</t>
  </si>
  <si>
    <t>11 3 00 00000</t>
  </si>
  <si>
    <t>Муниципальная программа «Молодежь Шаумянского сельского поселения Туапсинского района на 2022 год»</t>
  </si>
  <si>
    <t>Реализация мероприятий муниципальной программы "Молодежь Шаумянского сельского поселения Туапсинского района на 2022 год"</t>
  </si>
  <si>
    <t>12 0 01 00000</t>
  </si>
  <si>
    <t>12 0 01 22510</t>
  </si>
  <si>
    <t xml:space="preserve">Муниципальная программа "Культура Шаумянского сельского поселения Туапсинского района на 2022 год" </t>
  </si>
  <si>
    <t>Подпрограмма "Культурно-массовые мероприятия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</si>
  <si>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Отдельные мероприятия подпрограммы "Культурно-массовые мероприятия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</si>
  <si>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Реализация мероприятий подпрограммы "Культурно-массовые мероприятия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</si>
  <si>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13 1 00 00000</t>
  </si>
  <si>
    <t>13 1 01 00000</t>
  </si>
  <si>
    <t>13 1 01 00590</t>
  </si>
  <si>
    <t>13 2 00 00000</t>
  </si>
  <si>
    <t>13 2 01 00000</t>
  </si>
  <si>
    <t>13 3 00 00000</t>
  </si>
  <si>
    <t>13 3 01 00590</t>
  </si>
  <si>
    <t>13 4 01 00000</t>
  </si>
  <si>
    <t>13 5 00 00000</t>
  </si>
  <si>
    <t>13 5 01 00000</t>
  </si>
  <si>
    <t>13 2 01 22520</t>
  </si>
  <si>
    <t>13 4 01 22530</t>
  </si>
  <si>
    <t>13 5 01 22540</t>
  </si>
  <si>
    <t xml:space="preserve">Отдельные мероприятия подпрограммы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 Социальная поддержка населения Шаумянского сельского поселения Туапсинского района на 2022 год"  </t>
  </si>
  <si>
    <t>03 2 01 22350</t>
  </si>
  <si>
    <t>Подпрограмма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t>
  </si>
  <si>
    <t>Муниципальная программа «Обеспечение  национальной безопасности на территории Шаумянского сельского поселения Туапсинского района на 2022 год»</t>
  </si>
  <si>
    <r>
      <t xml:space="preserve">Реализация мероприятий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r>
  </si>
  <si>
    <r>
      <t xml:space="preserve">Отдельные мероприятия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r>
  </si>
  <si>
    <r>
      <t xml:space="preserve">Подпрограмма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r>
  </si>
  <si>
    <t>Муниципальная программа "Развитие дорожного хозяйства на территории Шаумянского сельского поселения Туапсинского района на 2022 год"</t>
  </si>
  <si>
    <t>Подпрограмма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</si>
  <si>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Отдельные мероприятия подпрограммы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</si>
  <si>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08 2  01 21090</t>
  </si>
  <si>
    <t>Реализация мероприятий подпрограммы«Реконструкция,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</si>
  <si>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09 0 01 22410</t>
  </si>
  <si>
    <t>Отдельные мероприятия муниципальной программы «Развитие систем коммунальной инфраструктуры на территории  Шаумянского сельского поселения Туапсинского района на 2022 год»</t>
  </si>
  <si>
    <t>Отдельные мероприятия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</si>
  <si>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 xml:space="preserve">Отдельные мероприятия муниципальной программы "Молодежь Шаумянского сельского поселения Туапсинского района на 2022 год" </t>
  </si>
  <si>
    <t>13 3 01 00000</t>
  </si>
  <si>
    <t>Подпрограмма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 "</t>
  </si>
  <si>
    <t>Реализация мероприятий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t>
  </si>
  <si>
    <t>Отдельные мероприятия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t>
  </si>
  <si>
    <t>Подпрограмма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</si>
  <si>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</si>
  <si>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Подпрограмма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</si>
  <si>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</si>
  <si>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Реализация мероприятий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</si>
  <si>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</si>
  <si>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</si>
  <si>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t>Реализация мероприятий подпрограммы "Комплектование книжных фондов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</si>
  <si>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 xml:space="preserve">Подпрограмма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  </t>
  </si>
  <si>
    <t xml:space="preserve">Реализация мероприятий подпрограммы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2022"  </t>
  </si>
  <si>
    <t>Муниципальная программа "Развитие физической культуры и спорта на территории Шаумянского сельского поселения Туапсинского района на 2022 год"</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</si>
  <si>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2022 год" </t>
  </si>
  <si>
    <t>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2022 год"</t>
  </si>
  <si>
    <t>06 3 00 00000</t>
  </si>
  <si>
    <t>00 0 00 00000</t>
  </si>
  <si>
    <t>14 0 01 00000</t>
  </si>
  <si>
    <t>14 0 01 22550</t>
  </si>
  <si>
    <t>Реализация мероприятий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</si>
  <si>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Дополнительная помощь местным бюджетам для решения социально значимых вопросов местного значения</t>
  </si>
  <si>
    <t>13 3 01 62980</t>
  </si>
  <si>
    <t xml:space="preserve">Закупка товаров, работ и услуг для обеспечения государственных (муниципальных нужд) нужд </t>
  </si>
  <si>
    <t>Проведение экстренных мероприятий по расчистке русла реки Елизаветка от поваленных деревьев и других древесных остатков в целях предупреждения чрезвычайной ситуации на территории с. Шаумян Шаумянского сельского поселения Туапсинского района</t>
  </si>
  <si>
    <t>05 4 01 S3120</t>
  </si>
  <si>
    <t>Укрепление материально-технической базы, техническое оснащение ЦДК с. Шаумян, Муниципального казенного учреждения культуры "Шаумянская централизованная клубная система"</t>
  </si>
  <si>
    <t>Приобретение и установка отопительного котла с оборудованием для котельной расположенной по адресу х.Островская щель, ул.Центральная, 4а</t>
  </si>
  <si>
    <t>10 0 02 10490</t>
  </si>
  <si>
    <t>13 3 01 С4670</t>
  </si>
  <si>
    <t>Глава</t>
  </si>
  <si>
    <t>А.А.Кочканян</t>
  </si>
  <si>
    <t xml:space="preserve">ПРИЛОЖЕНИЕ №3                                                       </t>
  </si>
  <si>
    <t xml:space="preserve">к решению Совета       </t>
  </si>
  <si>
    <t>Исполнение  бюджета Шаумянского сельского поселения Туапсинского района по ведомственной структуре расходов               за 2022 год</t>
  </si>
  <si>
    <t>Утвержденный бюджет на 2022 год</t>
  </si>
  <si>
    <t>Кассовое исполнение за 2022 год</t>
  </si>
  <si>
    <t>% исполнения</t>
  </si>
  <si>
    <t>от 26.05.2023 № 149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</si>
</sst>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8" x14ac:knownFonts="1">
    <font>
      <sz val="11"/>
      <color theme="1"/>
      <name val="Calibri"/>
      <family val="2"/>
      <scheme val="minor"/>
    </font>
    <font>
      <sz val="14"/>
      <color theme="1"/>
      <name val="Times New Roman"/>
      <family val="1"/>
      <charset val="204"/>
    </font>
    <font>
      <b/>
      <sz val="14"/>
      <color theme="1"/>
      <name val="Times New Roman"/>
      <family val="1"/>
      <charset val="204"/>
    </font>
    <font>
      <sz val="14"/>
      <color rgb="FF000000"/>
      <name val="Times New Roman"/>
      <family val="1"/>
      <charset val="204"/>
    </font>
    <font>
      <b/>
      <sz val="14"/>
      <color rgb="FF000000"/>
      <name val="Times New Roman"/>
      <family val="1"/>
      <charset val="204"/>
    </font>
    <font>
      <b/>
      <sz val="11"/>
      <color theme="1"/>
      <name val="Calibri"/>
      <family val="2"/>
      <scheme val="minor"/>
    </font>
    <font>
      <sz val="11"/>
      <name val="Calibri"/>
      <family val="2"/>
      <scheme val="minor"/>
    </font>
    <font>
      <sz val="14"/>
      <name val="Times New Roman"/>
      <family val="1"/>
      <charset val="204"/>
    </font>
    <font>
      <b/>
      <sz val="14"/>
      <name val="Times New Roman"/>
      <family val="1"/>
      <charset val="204"/>
    </font>
    <font>
      <sz val="14"/>
      <color theme="1"/>
      <name val="Calibri"/>
      <family val="2"/>
      <scheme val="minor"/>
    </font>
    <font>
      <sz val="12"/>
      <color rgb="FF000000"/>
      <name val="Times New Roman"/>
      <family val="1"/>
      <charset val="204"/>
    </font>
    <font>
      <b/>
      <sz val="12"/>
      <color rgb="FF000000"/>
      <name val="Times New Roman"/>
      <family val="1"/>
      <charset val="204"/>
    </font>
    <font>
      <b/>
      <sz val="12"/>
      <color theme="1"/>
      <name val="Times New Roman"/>
      <family val="1"/>
      <charset val="204"/>
    </font>
    <font>
      <sz val="11"/>
      <color theme="1"/>
      <name val="Calibri"/>
      <family val="2"/>
      <scheme val="minor"/>
    </font>
    <font>
      <sz val="14"/>
      <color theme="1"/>
      <name val="Times New Roman"/>
      <family val="2"/>
      <charset val="204"/>
    </font>
    <font>
      <sz val="14"/>
      <color rgb="FFFF0000"/>
      <name val="Times New Roman"/>
      <family val="1"/>
      <charset val="204"/>
    </font>
    <font>
      <sz val="12"/>
      <name val="Times New Roman"/>
      <family val="1"/>
      <charset val="204"/>
    </font>
    <font>
      <sz val="14"/>
      <color theme="1"/>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7" tint="0.59999389629810485"/>
        <bgColor indexed="64"/>
      </patternFill>
    </fill>
  </fills>
  <borders count="10">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3">
    <xf numFmtId="0" fontId="0" fillId="0" borderId="0"/>
    <xf numFmtId="0" fontId="14" fillId="0" borderId="0"/>
    <xf numFmtId="0" fontId="13" fillId="0" borderId="0"/>
  </cellStyleXfs>
  <cellXfs count="163">
    <xf numFmtId="0" fontId="0" fillId="0" borderId="0" xfId="0"/>
    <xf numFmtId="0" fontId="1" fillId="0" borderId="2" xfId="0" applyFont="1" applyBorder="1" applyAlignment="1">
      <alignment vertical="center" wrapText="1"/>
    </xf>
    <xf numFmtId="49" fontId="0" fillId="0" borderId="0" xfId="0" applyNumberFormat="1"/>
    <xf numFmtId="0" fontId="2" fillId="2" borderId="2" xfId="0" applyFont="1" applyFill="1" applyBorder="1" applyAlignment="1">
      <alignment horizontal="center" vertical="center" wrapText="1"/>
    </xf>
    <xf numFmtId="0" fontId="5" fillId="0" borderId="0" xfId="0" applyFont="1"/>
    <xf numFmtId="0" fontId="0" fillId="0" borderId="0" xfId="0" applyFont="1"/>
    <xf numFmtId="0" fontId="1" fillId="0" borderId="0" xfId="0" applyFont="1" applyAlignment="1">
      <alignment horizontal="center" vertical="center"/>
    </xf>
    <xf numFmtId="0" fontId="0" fillId="2" borderId="0" xfId="0" applyFill="1" applyAlignment="1">
      <alignment horizontal="center"/>
    </xf>
    <xf numFmtId="0" fontId="3" fillId="3" borderId="0" xfId="0"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3" fillId="3" borderId="1" xfId="0" applyFont="1" applyFill="1" applyBorder="1" applyAlignment="1">
      <alignment vertical="center" wrapText="1"/>
    </xf>
    <xf numFmtId="164" fontId="3" fillId="3"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164" fontId="3" fillId="4"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0" xfId="0" applyBorder="1"/>
    <xf numFmtId="49" fontId="4" fillId="3"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3" borderId="2" xfId="0" applyFont="1" applyFill="1" applyBorder="1" applyAlignment="1">
      <alignment vertical="center" wrapText="1"/>
    </xf>
    <xf numFmtId="49" fontId="3" fillId="2" borderId="2"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0" fontId="3" fillId="3" borderId="2" xfId="0" applyFont="1" applyFill="1" applyBorder="1" applyAlignment="1">
      <alignment horizontal="justify" vertical="center" wrapText="1"/>
    </xf>
    <xf numFmtId="0" fontId="1" fillId="0" borderId="0" xfId="0" applyFont="1" applyBorder="1" applyAlignment="1">
      <alignment horizontal="left"/>
    </xf>
    <xf numFmtId="0" fontId="1" fillId="0" borderId="0" xfId="0" applyFont="1" applyBorder="1" applyAlignment="1">
      <alignment horizontal="center"/>
    </xf>
    <xf numFmtId="0" fontId="9" fillId="2" borderId="0" xfId="0" applyFont="1" applyFill="1" applyBorder="1" applyAlignment="1">
      <alignment horizontal="center"/>
    </xf>
    <xf numFmtId="0" fontId="9" fillId="0" borderId="0" xfId="0" applyFont="1" applyBorder="1" applyAlignment="1">
      <alignment horizontal="center"/>
    </xf>
    <xf numFmtId="0" fontId="1" fillId="0" borderId="0" xfId="0" applyFont="1" applyBorder="1" applyAlignment="1">
      <alignment horizontal="left" vertical="center"/>
    </xf>
    <xf numFmtId="0" fontId="3" fillId="3" borderId="0" xfId="0" applyFont="1" applyFill="1" applyBorder="1" applyAlignment="1">
      <alignment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2" xfId="0" applyFont="1" applyFill="1" applyBorder="1" applyAlignment="1">
      <alignment vertical="center" wrapText="1"/>
    </xf>
    <xf numFmtId="0" fontId="5" fillId="0" borderId="0" xfId="0" applyFont="1" applyAlignment="1"/>
    <xf numFmtId="0" fontId="0" fillId="0" borderId="2" xfId="0" applyFont="1" applyBorder="1"/>
    <xf numFmtId="0" fontId="0" fillId="0" borderId="7" xfId="0" applyFont="1" applyBorder="1" applyAlignment="1"/>
    <xf numFmtId="0" fontId="0" fillId="0" borderId="6" xfId="0" applyFont="1" applyBorder="1" applyAlignment="1"/>
    <xf numFmtId="0" fontId="0" fillId="0" borderId="0" xfId="0" applyFill="1"/>
    <xf numFmtId="49" fontId="0" fillId="0" borderId="0" xfId="0" applyNumberFormat="1" applyAlignment="1">
      <alignment horizontal="center"/>
    </xf>
    <xf numFmtId="0" fontId="1" fillId="0" borderId="0" xfId="0" applyFont="1" applyFill="1" applyAlignment="1">
      <alignment vertical="center" wrapText="1"/>
    </xf>
    <xf numFmtId="0" fontId="3" fillId="2"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11" fillId="4" borderId="2" xfId="0" applyFont="1" applyFill="1" applyBorder="1" applyAlignment="1">
      <alignment horizontal="center" vertical="center" wrapText="1"/>
    </xf>
    <xf numFmtId="0" fontId="4" fillId="4" borderId="2" xfId="0" applyFont="1" applyFill="1" applyBorder="1" applyAlignment="1">
      <alignment vertical="center" wrapText="1"/>
    </xf>
    <xf numFmtId="49" fontId="4" fillId="4"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8" fillId="4" borderId="2"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7" fillId="3" borderId="2" xfId="0" applyFont="1" applyFill="1" applyBorder="1" applyAlignment="1">
      <alignment vertical="center" wrapText="1"/>
    </xf>
    <xf numFmtId="0" fontId="10" fillId="0" borderId="2" xfId="0" applyFont="1" applyFill="1" applyBorder="1" applyAlignment="1">
      <alignment horizontal="center" vertical="center" wrapText="1"/>
    </xf>
    <xf numFmtId="0" fontId="4" fillId="0" borderId="2" xfId="0" applyFont="1" applyFill="1" applyBorder="1" applyAlignment="1">
      <alignment vertical="center" wrapText="1"/>
    </xf>
    <xf numFmtId="164" fontId="4" fillId="4" borderId="2"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3" fillId="3" borderId="0"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2" fillId="0" borderId="2" xfId="0" applyFont="1" applyBorder="1" applyAlignment="1">
      <alignment horizontal="center" vertical="center" wrapText="1"/>
    </xf>
    <xf numFmtId="0" fontId="7" fillId="2" borderId="2" xfId="0" applyFont="1" applyFill="1" applyBorder="1" applyAlignment="1">
      <alignment horizontal="left" vertical="center" wrapText="1"/>
    </xf>
    <xf numFmtId="0" fontId="3" fillId="0" borderId="3" xfId="0" applyFont="1" applyFill="1" applyBorder="1" applyAlignment="1">
      <alignment vertical="center" wrapText="1"/>
    </xf>
    <xf numFmtId="49" fontId="3" fillId="2" borderId="3" xfId="0" applyNumberFormat="1" applyFont="1" applyFill="1" applyBorder="1" applyAlignment="1">
      <alignment horizontal="center" vertical="center" wrapText="1"/>
    </xf>
    <xf numFmtId="0" fontId="7" fillId="2"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1" fillId="0" borderId="0" xfId="0" applyFont="1" applyAlignment="1">
      <alignment horizontal="center"/>
    </xf>
    <xf numFmtId="0" fontId="11" fillId="3" borderId="2"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vertical="center"/>
    </xf>
    <xf numFmtId="0" fontId="4" fillId="4"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4" fillId="3" borderId="2" xfId="0" applyFont="1" applyFill="1" applyBorder="1" applyAlignment="1">
      <alignment horizontal="justify" vertical="center"/>
    </xf>
    <xf numFmtId="0" fontId="4" fillId="4" borderId="2" xfId="0" applyFont="1" applyFill="1" applyBorder="1" applyAlignment="1">
      <alignment horizontal="justify" vertical="center" wrapText="1"/>
    </xf>
    <xf numFmtId="0" fontId="10" fillId="4" borderId="2" xfId="0" applyFont="1" applyFill="1" applyBorder="1" applyAlignment="1">
      <alignment horizontal="center" vertical="center" wrapText="1"/>
    </xf>
    <xf numFmtId="0" fontId="6" fillId="0" borderId="0" xfId="0" applyFont="1" applyFill="1"/>
    <xf numFmtId="0" fontId="16" fillId="0" borderId="2"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7" fillId="0" borderId="2"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0" borderId="0" xfId="0" applyFont="1"/>
    <xf numFmtId="49"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1" fillId="0" borderId="8" xfId="0" applyFont="1" applyBorder="1" applyAlignment="1">
      <alignment vertical="center" wrapText="1"/>
    </xf>
    <xf numFmtId="49" fontId="7" fillId="0" borderId="3" xfId="0" applyNumberFormat="1" applyFont="1" applyFill="1" applyBorder="1" applyAlignment="1">
      <alignment horizontal="center" vertical="center" wrapText="1"/>
    </xf>
    <xf numFmtId="0" fontId="1" fillId="0" borderId="0" xfId="0" applyFont="1" applyBorder="1" applyAlignment="1"/>
    <xf numFmtId="0" fontId="1" fillId="0" borderId="0" xfId="0" applyFont="1" applyBorder="1" applyAlignment="1">
      <alignment horizontal="right"/>
    </xf>
    <xf numFmtId="0" fontId="1" fillId="0" borderId="0" xfId="0" applyFont="1" applyFill="1" applyAlignment="1">
      <alignment vertical="center" wrapText="1"/>
    </xf>
    <xf numFmtId="0" fontId="0" fillId="0" borderId="0" xfId="0" applyAlignment="1">
      <alignment vertical="center" wrapText="1"/>
    </xf>
    <xf numFmtId="49"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0" fontId="4" fillId="4" borderId="2" xfId="0" applyFont="1" applyFill="1" applyBorder="1" applyAlignment="1">
      <alignment vertical="center" wrapText="1"/>
    </xf>
    <xf numFmtId="164" fontId="4" fillId="3" borderId="2" xfId="0" applyNumberFormat="1" applyFont="1" applyFill="1" applyBorder="1" applyAlignment="1">
      <alignment horizontal="center" vertical="center" wrapText="1"/>
    </xf>
    <xf numFmtId="0" fontId="0" fillId="0" borderId="9" xfId="0" applyBorder="1" applyAlignment="1">
      <alignment horizontal="right"/>
    </xf>
    <xf numFmtId="0" fontId="1" fillId="2" borderId="0" xfId="0" applyFont="1" applyFill="1" applyAlignment="1">
      <alignment vertical="center" wrapText="1"/>
    </xf>
    <xf numFmtId="166" fontId="1" fillId="0" borderId="2" xfId="0" applyNumberFormat="1" applyFont="1" applyBorder="1" applyAlignment="1">
      <alignment horizontal="center" vertical="center"/>
    </xf>
    <xf numFmtId="0" fontId="4" fillId="5" borderId="2" xfId="0" applyFont="1" applyFill="1" applyBorder="1" applyAlignment="1">
      <alignment horizontal="center" vertical="center" wrapText="1"/>
    </xf>
    <xf numFmtId="0" fontId="4" fillId="5" borderId="2" xfId="0" applyFont="1" applyFill="1" applyBorder="1" applyAlignment="1">
      <alignment vertical="center" wrapText="1"/>
    </xf>
    <xf numFmtId="165" fontId="4" fillId="5" borderId="2" xfId="0" applyNumberFormat="1" applyFont="1" applyFill="1" applyBorder="1" applyAlignment="1">
      <alignment horizontal="center" vertical="center" wrapText="1"/>
    </xf>
    <xf numFmtId="166" fontId="1" fillId="5" borderId="2" xfId="0" applyNumberFormat="1" applyFont="1" applyFill="1" applyBorder="1" applyAlignment="1">
      <alignment horizontal="center" vertical="center"/>
    </xf>
    <xf numFmtId="0" fontId="8" fillId="4" borderId="2" xfId="0" applyFont="1" applyFill="1" applyBorder="1" applyAlignment="1">
      <alignment vertical="center" wrapText="1"/>
    </xf>
    <xf numFmtId="166" fontId="1" fillId="4" borderId="2" xfId="0" applyNumberFormat="1" applyFont="1" applyFill="1" applyBorder="1" applyAlignment="1">
      <alignment horizontal="center" vertical="center"/>
    </xf>
    <xf numFmtId="0" fontId="4" fillId="6" borderId="2" xfId="0" applyFont="1" applyFill="1" applyBorder="1" applyAlignment="1">
      <alignment horizontal="center" vertical="center" wrapText="1"/>
    </xf>
    <xf numFmtId="0" fontId="8" fillId="6" borderId="2" xfId="0" applyFont="1" applyFill="1" applyBorder="1" applyAlignment="1">
      <alignment vertical="center" wrapText="1"/>
    </xf>
    <xf numFmtId="49" fontId="4" fillId="6" borderId="2" xfId="0" applyNumberFormat="1" applyFont="1" applyFill="1" applyBorder="1" applyAlignment="1">
      <alignment horizontal="center" vertical="center" wrapText="1"/>
    </xf>
    <xf numFmtId="164" fontId="4" fillId="6" borderId="2" xfId="0" applyNumberFormat="1" applyFont="1" applyFill="1" applyBorder="1" applyAlignment="1">
      <alignment horizontal="center" vertical="center" wrapText="1"/>
    </xf>
    <xf numFmtId="166" fontId="1" fillId="6" borderId="2" xfId="0" applyNumberFormat="1" applyFont="1" applyFill="1" applyBorder="1" applyAlignment="1">
      <alignment horizontal="center" vertical="center"/>
    </xf>
    <xf numFmtId="49" fontId="3" fillId="6" borderId="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0" fontId="4" fillId="6" borderId="2" xfId="0" applyFont="1" applyFill="1" applyBorder="1" applyAlignment="1">
      <alignment vertical="center" wrapText="1"/>
    </xf>
    <xf numFmtId="0" fontId="4" fillId="6" borderId="2" xfId="0" applyFont="1" applyFill="1" applyBorder="1" applyAlignment="1">
      <alignment wrapText="1"/>
    </xf>
    <xf numFmtId="165" fontId="4" fillId="6" borderId="2" xfId="0" applyNumberFormat="1" applyFont="1" applyFill="1" applyBorder="1" applyAlignment="1">
      <alignment horizontal="center" vertical="center" wrapText="1"/>
    </xf>
    <xf numFmtId="49" fontId="2" fillId="6" borderId="2" xfId="0" applyNumberFormat="1" applyFont="1" applyFill="1" applyBorder="1" applyAlignment="1">
      <alignment horizontal="center" vertical="center" wrapText="1"/>
    </xf>
    <xf numFmtId="0" fontId="4" fillId="6" borderId="2" xfId="0" applyFont="1" applyFill="1" applyBorder="1" applyAlignment="1">
      <alignment horizontal="justify" vertical="center" wrapText="1"/>
    </xf>
    <xf numFmtId="166" fontId="8" fillId="4" borderId="2" xfId="0" applyNumberFormat="1" applyFont="1" applyFill="1" applyBorder="1" applyAlignment="1">
      <alignment horizontal="center" vertical="center" wrapText="1"/>
    </xf>
    <xf numFmtId="166" fontId="2" fillId="0" borderId="2"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15" fillId="2" borderId="2" xfId="0" applyFont="1" applyFill="1" applyBorder="1" applyAlignment="1">
      <alignment horizontal="justify" vertical="center" wrapText="1"/>
    </xf>
    <xf numFmtId="0" fontId="1"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2" fillId="2" borderId="0" xfId="0" applyFont="1" applyFill="1" applyAlignment="1">
      <alignment horizontal="center" wrapText="1"/>
    </xf>
    <xf numFmtId="0" fontId="1" fillId="2" borderId="0" xfId="0" applyFont="1" applyFill="1" applyAlignment="1">
      <alignment horizontal="center" wrapText="1"/>
    </xf>
    <xf numFmtId="0" fontId="1" fillId="2" borderId="0" xfId="0" applyFont="1" applyFill="1" applyAlignment="1">
      <alignment horizontal="left" wrapText="1"/>
    </xf>
    <xf numFmtId="0" fontId="17" fillId="0" borderId="0" xfId="0" applyFont="1" applyAlignment="1">
      <alignment horizontal="left" wrapText="1"/>
    </xf>
    <xf numFmtId="0" fontId="1" fillId="0" borderId="0" xfId="0" applyFont="1" applyAlignment="1">
      <alignment horizontal="right" vertical="center" wrapText="1"/>
    </xf>
    <xf numFmtId="0" fontId="12" fillId="0" borderId="3" xfId="0" applyFont="1" applyBorder="1" applyAlignment="1">
      <alignment horizontal="center" wrapText="1"/>
    </xf>
    <xf numFmtId="0" fontId="12" fillId="0" borderId="5" xfId="0" applyFont="1" applyBorder="1" applyAlignment="1">
      <alignment horizontal="center" wrapText="1"/>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1" fillId="3" borderId="2" xfId="0" applyFont="1" applyFill="1" applyBorder="1" applyAlignment="1">
      <alignment horizontal="center" vertical="center" wrapText="1"/>
    </xf>
    <xf numFmtId="0" fontId="11" fillId="2" borderId="2" xfId="0"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84"/>
  <sheetViews>
    <sheetView topLeftCell="A17" workbookViewId="0">
      <selection activeCell="C2" sqref="C2"/>
    </sheetView>
  </sheetViews>
  <sheetFormatPr defaultRowHeight="15" x14ac:dyDescent="0.25"/>
  <cols>
    <col min="2" max="2" width="29" customWidth="1"/>
    <col min="3" max="3" width="87.42578125" customWidth="1"/>
  </cols>
  <sheetData>
    <row r="1" spans="1:3" ht="48.75" customHeight="1" x14ac:dyDescent="0.25">
      <c r="A1" s="75">
        <v>992</v>
      </c>
      <c r="B1" s="73"/>
      <c r="C1" s="3" t="s">
        <v>2</v>
      </c>
    </row>
    <row r="2" spans="1:3" s="5" customFormat="1" ht="90.75" customHeight="1" x14ac:dyDescent="0.25">
      <c r="A2" s="72">
        <v>992</v>
      </c>
      <c r="B2" s="73" t="s">
        <v>146</v>
      </c>
      <c r="C2" s="76" t="s">
        <v>159</v>
      </c>
    </row>
    <row r="3" spans="1:3" s="5" customFormat="1" ht="54.75" customHeight="1" x14ac:dyDescent="0.25">
      <c r="A3" s="72">
        <v>992</v>
      </c>
      <c r="B3" s="73" t="s">
        <v>147</v>
      </c>
      <c r="C3" s="76" t="s">
        <v>160</v>
      </c>
    </row>
    <row r="4" spans="1:3" ht="107.25" customHeight="1" x14ac:dyDescent="0.25">
      <c r="A4" s="144">
        <v>992</v>
      </c>
      <c r="B4" s="146" t="s">
        <v>148</v>
      </c>
      <c r="C4" s="148" t="s">
        <v>161</v>
      </c>
    </row>
    <row r="5" spans="1:3" ht="15" hidden="1" customHeight="1" x14ac:dyDescent="0.25">
      <c r="A5" s="145">
        <v>992</v>
      </c>
      <c r="B5" s="147" t="s">
        <v>146</v>
      </c>
      <c r="C5" s="148"/>
    </row>
    <row r="6" spans="1:3" ht="84" hidden="1" customHeight="1" x14ac:dyDescent="0.25">
      <c r="A6" s="144">
        <v>992</v>
      </c>
      <c r="B6" s="146" t="s">
        <v>146</v>
      </c>
      <c r="C6" s="149" t="s">
        <v>3</v>
      </c>
    </row>
    <row r="7" spans="1:3" ht="15" hidden="1" customHeight="1" x14ac:dyDescent="0.25">
      <c r="A7" s="145">
        <v>992</v>
      </c>
      <c r="B7" s="147" t="s">
        <v>146</v>
      </c>
      <c r="C7" s="149"/>
    </row>
    <row r="8" spans="1:3" ht="64.5" hidden="1" customHeight="1" x14ac:dyDescent="0.25">
      <c r="A8" s="144">
        <v>992</v>
      </c>
      <c r="B8" s="146" t="s">
        <v>146</v>
      </c>
      <c r="C8" s="149" t="s">
        <v>4</v>
      </c>
    </row>
    <row r="9" spans="1:3" ht="15" hidden="1" customHeight="1" x14ac:dyDescent="0.25">
      <c r="A9" s="145">
        <v>992</v>
      </c>
      <c r="B9" s="147" t="s">
        <v>146</v>
      </c>
      <c r="C9" s="149"/>
    </row>
    <row r="10" spans="1:3" ht="60" hidden="1" customHeight="1" x14ac:dyDescent="0.25">
      <c r="A10" s="144">
        <v>992</v>
      </c>
      <c r="B10" s="146" t="s">
        <v>146</v>
      </c>
      <c r="C10" s="149" t="s">
        <v>5</v>
      </c>
    </row>
    <row r="11" spans="1:3" ht="15" hidden="1" customHeight="1" x14ac:dyDescent="0.25">
      <c r="A11" s="145">
        <v>992</v>
      </c>
      <c r="B11" s="147" t="s">
        <v>146</v>
      </c>
      <c r="C11" s="149"/>
    </row>
    <row r="12" spans="1:3" ht="409.5" hidden="1" customHeight="1" x14ac:dyDescent="0.25">
      <c r="A12" s="144">
        <v>992</v>
      </c>
      <c r="B12" s="146" t="s">
        <v>146</v>
      </c>
      <c r="C12" s="149" t="s">
        <v>6</v>
      </c>
    </row>
    <row r="13" spans="1:3" ht="15" hidden="1" customHeight="1" x14ac:dyDescent="0.25">
      <c r="A13" s="145">
        <v>992</v>
      </c>
      <c r="B13" s="147" t="s">
        <v>146</v>
      </c>
      <c r="C13" s="149"/>
    </row>
    <row r="14" spans="1:3" ht="43.5" customHeight="1" x14ac:dyDescent="0.25">
      <c r="A14" s="144">
        <v>992</v>
      </c>
      <c r="B14" s="146" t="s">
        <v>149</v>
      </c>
      <c r="C14" s="148" t="s">
        <v>155</v>
      </c>
    </row>
    <row r="15" spans="1:3" ht="34.5" customHeight="1" x14ac:dyDescent="0.25">
      <c r="A15" s="150">
        <v>992</v>
      </c>
      <c r="B15" s="151" t="s">
        <v>146</v>
      </c>
      <c r="C15" s="148"/>
    </row>
    <row r="16" spans="1:3" ht="409.5" hidden="1" customHeight="1" x14ac:dyDescent="0.25">
      <c r="A16" s="145">
        <v>992</v>
      </c>
      <c r="B16" s="147" t="s">
        <v>146</v>
      </c>
      <c r="C16" s="148"/>
    </row>
    <row r="17" spans="1:3" ht="26.25" customHeight="1" x14ac:dyDescent="0.25">
      <c r="A17" s="144">
        <v>992</v>
      </c>
      <c r="B17" s="146" t="s">
        <v>150</v>
      </c>
      <c r="C17" s="148" t="s">
        <v>156</v>
      </c>
    </row>
    <row r="18" spans="1:3" ht="43.5" customHeight="1" x14ac:dyDescent="0.25">
      <c r="A18" s="145">
        <v>992</v>
      </c>
      <c r="B18" s="147" t="s">
        <v>146</v>
      </c>
      <c r="C18" s="149"/>
    </row>
    <row r="19" spans="1:3" ht="78" customHeight="1" x14ac:dyDescent="0.25">
      <c r="A19" s="144">
        <v>992</v>
      </c>
      <c r="B19" s="146" t="s">
        <v>151</v>
      </c>
      <c r="C19" s="148" t="s">
        <v>157</v>
      </c>
    </row>
    <row r="20" spans="1:3" ht="3.75" customHeight="1" x14ac:dyDescent="0.25">
      <c r="A20" s="145">
        <v>992</v>
      </c>
      <c r="B20" s="147" t="s">
        <v>146</v>
      </c>
      <c r="C20" s="149"/>
    </row>
    <row r="21" spans="1:3" ht="45.75" customHeight="1" x14ac:dyDescent="0.25">
      <c r="A21" s="144">
        <v>992</v>
      </c>
      <c r="B21" s="146" t="s">
        <v>152</v>
      </c>
      <c r="C21" s="148" t="s">
        <v>158</v>
      </c>
    </row>
    <row r="22" spans="1:3" ht="85.5" customHeight="1" x14ac:dyDescent="0.25">
      <c r="A22" s="145">
        <v>992</v>
      </c>
      <c r="B22" s="147" t="s">
        <v>146</v>
      </c>
      <c r="C22" s="148"/>
    </row>
    <row r="23" spans="1:3" ht="90.75" customHeight="1" x14ac:dyDescent="0.25">
      <c r="A23" s="72">
        <v>992</v>
      </c>
      <c r="B23" s="73" t="s">
        <v>153</v>
      </c>
      <c r="C23" s="74" t="s">
        <v>154</v>
      </c>
    </row>
    <row r="24" spans="1:3" x14ac:dyDescent="0.25">
      <c r="B24" s="5"/>
      <c r="C24" s="5"/>
    </row>
    <row r="25" spans="1:3" x14ac:dyDescent="0.25">
      <c r="B25" s="5"/>
      <c r="C25" s="5"/>
    </row>
    <row r="26" spans="1:3" x14ac:dyDescent="0.25">
      <c r="B26" s="5"/>
      <c r="C26" s="5"/>
    </row>
    <row r="27" spans="1:3" x14ac:dyDescent="0.25">
      <c r="B27" s="5"/>
      <c r="C27" s="5"/>
    </row>
    <row r="28" spans="1:3" x14ac:dyDescent="0.25">
      <c r="B28" s="5"/>
      <c r="C28" s="5"/>
    </row>
    <row r="29" spans="1:3" x14ac:dyDescent="0.25">
      <c r="B29" s="5"/>
      <c r="C29" s="5"/>
    </row>
    <row r="30" spans="1:3" x14ac:dyDescent="0.25">
      <c r="B30" s="5"/>
      <c r="C30" s="5"/>
    </row>
    <row r="31" spans="1:3" x14ac:dyDescent="0.25">
      <c r="B31" s="5"/>
      <c r="C31" s="5"/>
    </row>
    <row r="32" spans="1:3" x14ac:dyDescent="0.25">
      <c r="B32" s="5"/>
      <c r="C32" s="5"/>
    </row>
    <row r="33" spans="2:3" x14ac:dyDescent="0.25">
      <c r="B33" s="5"/>
      <c r="C33" s="5"/>
    </row>
    <row r="34" spans="2:3" x14ac:dyDescent="0.25">
      <c r="B34" s="5"/>
      <c r="C34" s="5"/>
    </row>
    <row r="35" spans="2:3" x14ac:dyDescent="0.25">
      <c r="B35" s="5"/>
      <c r="C35" s="5"/>
    </row>
    <row r="36" spans="2:3" x14ac:dyDescent="0.25">
      <c r="B36" s="5"/>
      <c r="C36" s="5"/>
    </row>
    <row r="37" spans="2:3" x14ac:dyDescent="0.25">
      <c r="B37" s="5"/>
      <c r="C37" s="5"/>
    </row>
    <row r="38" spans="2:3" x14ac:dyDescent="0.25">
      <c r="B38" s="5"/>
      <c r="C38" s="5"/>
    </row>
    <row r="39" spans="2:3" x14ac:dyDescent="0.25">
      <c r="B39" s="5"/>
      <c r="C39" s="5"/>
    </row>
    <row r="40" spans="2:3" x14ac:dyDescent="0.25">
      <c r="B40" s="5"/>
      <c r="C40" s="5"/>
    </row>
    <row r="41" spans="2:3" x14ac:dyDescent="0.25">
      <c r="B41" s="5"/>
      <c r="C41" s="5"/>
    </row>
    <row r="42" spans="2:3" x14ac:dyDescent="0.25">
      <c r="B42" s="5"/>
      <c r="C42" s="5"/>
    </row>
    <row r="43" spans="2:3" x14ac:dyDescent="0.25">
      <c r="B43" s="5"/>
      <c r="C43" s="5"/>
    </row>
    <row r="44" spans="2:3" x14ac:dyDescent="0.25">
      <c r="B44" s="5"/>
      <c r="C44" s="5"/>
    </row>
    <row r="45" spans="2:3" x14ac:dyDescent="0.25">
      <c r="B45" s="5"/>
      <c r="C45" s="5"/>
    </row>
    <row r="46" spans="2:3" x14ac:dyDescent="0.25">
      <c r="B46" s="5"/>
      <c r="C46" s="5"/>
    </row>
    <row r="47" spans="2:3" x14ac:dyDescent="0.25">
      <c r="B47" s="5"/>
      <c r="C47" s="5"/>
    </row>
    <row r="48" spans="2:3" x14ac:dyDescent="0.25">
      <c r="B48" s="5"/>
      <c r="C48" s="5"/>
    </row>
    <row r="49" spans="2:3" x14ac:dyDescent="0.25">
      <c r="B49" s="5"/>
      <c r="C49" s="5"/>
    </row>
    <row r="50" spans="2:3" x14ac:dyDescent="0.25">
      <c r="B50" s="5"/>
      <c r="C50" s="5"/>
    </row>
    <row r="51" spans="2:3" x14ac:dyDescent="0.25">
      <c r="B51" s="5"/>
      <c r="C51" s="5"/>
    </row>
    <row r="52" spans="2:3" x14ac:dyDescent="0.25">
      <c r="B52" s="5"/>
      <c r="C52" s="5"/>
    </row>
    <row r="53" spans="2:3" x14ac:dyDescent="0.25">
      <c r="B53" s="5"/>
      <c r="C53" s="5"/>
    </row>
    <row r="54" spans="2:3" x14ac:dyDescent="0.25">
      <c r="B54" s="5"/>
      <c r="C54" s="5"/>
    </row>
    <row r="55" spans="2:3" x14ac:dyDescent="0.25">
      <c r="B55" s="5"/>
      <c r="C55" s="5"/>
    </row>
    <row r="56" spans="2:3" x14ac:dyDescent="0.25">
      <c r="B56" s="5"/>
      <c r="C56" s="5"/>
    </row>
    <row r="57" spans="2:3" x14ac:dyDescent="0.25">
      <c r="B57" s="5"/>
      <c r="C57" s="5"/>
    </row>
    <row r="58" spans="2:3" x14ac:dyDescent="0.25">
      <c r="B58" s="5"/>
      <c r="C58" s="5"/>
    </row>
    <row r="59" spans="2:3" x14ac:dyDescent="0.25">
      <c r="B59" s="5"/>
      <c r="C59" s="5"/>
    </row>
    <row r="60" spans="2:3" x14ac:dyDescent="0.25">
      <c r="B60" s="5"/>
      <c r="C60" s="5"/>
    </row>
    <row r="61" spans="2:3" x14ac:dyDescent="0.25">
      <c r="B61" s="5"/>
      <c r="C61" s="5"/>
    </row>
    <row r="62" spans="2:3" x14ac:dyDescent="0.25">
      <c r="B62" s="5"/>
      <c r="C62" s="5"/>
    </row>
    <row r="63" spans="2:3" x14ac:dyDescent="0.25">
      <c r="B63" s="5"/>
      <c r="C63" s="5"/>
    </row>
    <row r="64" spans="2:3" x14ac:dyDescent="0.25">
      <c r="B64" s="5"/>
      <c r="C64" s="5"/>
    </row>
    <row r="65" spans="2:3" x14ac:dyDescent="0.25">
      <c r="B65" s="5"/>
      <c r="C65" s="5"/>
    </row>
    <row r="66" spans="2:3" x14ac:dyDescent="0.25">
      <c r="B66" s="5"/>
      <c r="C66" s="5"/>
    </row>
    <row r="67" spans="2:3" x14ac:dyDescent="0.25">
      <c r="B67" s="5"/>
      <c r="C67" s="5"/>
    </row>
    <row r="68" spans="2:3" x14ac:dyDescent="0.25">
      <c r="B68" s="5"/>
      <c r="C68" s="5"/>
    </row>
    <row r="69" spans="2:3" x14ac:dyDescent="0.25">
      <c r="B69" s="5"/>
      <c r="C69" s="5"/>
    </row>
    <row r="70" spans="2:3" x14ac:dyDescent="0.25">
      <c r="B70" s="5"/>
      <c r="C70" s="5"/>
    </row>
    <row r="71" spans="2:3" x14ac:dyDescent="0.25">
      <c r="B71" s="5"/>
      <c r="C71" s="5"/>
    </row>
    <row r="72" spans="2:3" x14ac:dyDescent="0.25">
      <c r="B72" s="5"/>
      <c r="C72" s="5"/>
    </row>
    <row r="73" spans="2:3" x14ac:dyDescent="0.25">
      <c r="B73" s="5"/>
      <c r="C73" s="5"/>
    </row>
    <row r="74" spans="2:3" x14ac:dyDescent="0.25">
      <c r="B74" s="5"/>
      <c r="C74" s="5"/>
    </row>
    <row r="75" spans="2:3" x14ac:dyDescent="0.25">
      <c r="B75" s="5"/>
      <c r="C75" s="5"/>
    </row>
    <row r="76" spans="2:3" x14ac:dyDescent="0.25">
      <c r="B76" s="5"/>
      <c r="C76" s="5"/>
    </row>
    <row r="77" spans="2:3" x14ac:dyDescent="0.25">
      <c r="B77" s="5"/>
      <c r="C77" s="5"/>
    </row>
    <row r="78" spans="2:3" x14ac:dyDescent="0.25">
      <c r="B78" s="5"/>
      <c r="C78" s="5"/>
    </row>
    <row r="79" spans="2:3" x14ac:dyDescent="0.25">
      <c r="B79" s="5"/>
      <c r="C79" s="5"/>
    </row>
    <row r="80" spans="2:3" x14ac:dyDescent="0.25">
      <c r="B80" s="5"/>
      <c r="C80" s="5"/>
    </row>
    <row r="81" spans="2:3" x14ac:dyDescent="0.25">
      <c r="B81" s="5"/>
      <c r="C81" s="5"/>
    </row>
    <row r="82" spans="2:3" x14ac:dyDescent="0.25">
      <c r="B82" s="5"/>
      <c r="C82" s="5"/>
    </row>
    <row r="83" spans="2:3" x14ac:dyDescent="0.25">
      <c r="B83" s="5"/>
      <c r="C83" s="5"/>
    </row>
    <row r="84" spans="2:3" x14ac:dyDescent="0.25">
      <c r="B84" s="5"/>
      <c r="C84" s="5"/>
    </row>
    <row r="85" spans="2:3" x14ac:dyDescent="0.25">
      <c r="B85" s="5"/>
      <c r="C85" s="5"/>
    </row>
    <row r="86" spans="2:3" x14ac:dyDescent="0.25">
      <c r="B86" s="5"/>
      <c r="C86" s="5"/>
    </row>
    <row r="87" spans="2:3" x14ac:dyDescent="0.25">
      <c r="B87" s="5"/>
      <c r="C87" s="5"/>
    </row>
    <row r="88" spans="2:3" x14ac:dyDescent="0.25">
      <c r="B88" s="5"/>
      <c r="C88" s="5"/>
    </row>
    <row r="89" spans="2:3" x14ac:dyDescent="0.25">
      <c r="B89" s="5"/>
      <c r="C89" s="5"/>
    </row>
    <row r="90" spans="2:3" x14ac:dyDescent="0.25">
      <c r="B90" s="5"/>
      <c r="C90" s="5"/>
    </row>
    <row r="91" spans="2:3" x14ac:dyDescent="0.25">
      <c r="B91" s="5"/>
      <c r="C91" s="5"/>
    </row>
    <row r="92" spans="2:3" x14ac:dyDescent="0.25">
      <c r="B92" s="5"/>
      <c r="C92" s="5"/>
    </row>
    <row r="93" spans="2:3" x14ac:dyDescent="0.25">
      <c r="B93" s="5"/>
      <c r="C93" s="5"/>
    </row>
    <row r="94" spans="2:3" x14ac:dyDescent="0.25">
      <c r="B94" s="5"/>
      <c r="C94" s="5"/>
    </row>
    <row r="95" spans="2:3" x14ac:dyDescent="0.25">
      <c r="B95" s="5"/>
      <c r="C95" s="5"/>
    </row>
    <row r="96" spans="2:3" x14ac:dyDescent="0.25">
      <c r="B96" s="5"/>
      <c r="C96" s="5"/>
    </row>
    <row r="97" spans="2:3" x14ac:dyDescent="0.25">
      <c r="B97" s="5"/>
      <c r="C97" s="5"/>
    </row>
    <row r="98" spans="2:3" x14ac:dyDescent="0.25">
      <c r="B98" s="5"/>
      <c r="C98" s="5"/>
    </row>
    <row r="99" spans="2:3" x14ac:dyDescent="0.25">
      <c r="B99" s="5"/>
      <c r="C99" s="5"/>
    </row>
    <row r="100" spans="2:3" x14ac:dyDescent="0.25">
      <c r="B100" s="5"/>
      <c r="C100" s="5"/>
    </row>
    <row r="101" spans="2:3" x14ac:dyDescent="0.25">
      <c r="B101" s="5"/>
      <c r="C101" s="5"/>
    </row>
    <row r="102" spans="2:3" x14ac:dyDescent="0.25">
      <c r="B102" s="5"/>
      <c r="C102" s="5"/>
    </row>
    <row r="103" spans="2:3" x14ac:dyDescent="0.25">
      <c r="B103" s="5"/>
      <c r="C103" s="5"/>
    </row>
    <row r="104" spans="2:3" x14ac:dyDescent="0.25">
      <c r="B104" s="5"/>
      <c r="C104" s="5"/>
    </row>
    <row r="105" spans="2:3" x14ac:dyDescent="0.25">
      <c r="B105" s="5"/>
      <c r="C105" s="5"/>
    </row>
    <row r="106" spans="2:3" x14ac:dyDescent="0.25">
      <c r="B106" s="5"/>
      <c r="C106" s="5"/>
    </row>
    <row r="107" spans="2:3" x14ac:dyDescent="0.25">
      <c r="B107" s="5"/>
      <c r="C107" s="5"/>
    </row>
    <row r="108" spans="2:3" x14ac:dyDescent="0.25">
      <c r="B108" s="5"/>
      <c r="C108" s="5"/>
    </row>
    <row r="109" spans="2:3" x14ac:dyDescent="0.25">
      <c r="B109" s="5"/>
      <c r="C109" s="5"/>
    </row>
    <row r="110" spans="2:3" x14ac:dyDescent="0.25">
      <c r="B110" s="5"/>
      <c r="C110" s="5"/>
    </row>
    <row r="111" spans="2:3" x14ac:dyDescent="0.25">
      <c r="B111" s="5"/>
      <c r="C111" s="5"/>
    </row>
    <row r="112" spans="2:3" x14ac:dyDescent="0.25">
      <c r="B112" s="5"/>
      <c r="C112" s="5"/>
    </row>
    <row r="113" spans="2:3" x14ac:dyDescent="0.25">
      <c r="B113" s="5"/>
      <c r="C113" s="5"/>
    </row>
    <row r="114" spans="2:3" x14ac:dyDescent="0.25">
      <c r="B114" s="5"/>
      <c r="C114" s="5"/>
    </row>
    <row r="115" spans="2:3" x14ac:dyDescent="0.25">
      <c r="B115" s="5"/>
      <c r="C115" s="5"/>
    </row>
    <row r="116" spans="2:3" x14ac:dyDescent="0.25">
      <c r="B116" s="5"/>
      <c r="C116" s="5"/>
    </row>
    <row r="117" spans="2:3" x14ac:dyDescent="0.25">
      <c r="B117" s="5"/>
      <c r="C117" s="5"/>
    </row>
    <row r="118" spans="2:3" x14ac:dyDescent="0.25">
      <c r="B118" s="5"/>
      <c r="C118" s="5"/>
    </row>
    <row r="119" spans="2:3" x14ac:dyDescent="0.25">
      <c r="B119" s="5"/>
      <c r="C119" s="5"/>
    </row>
    <row r="120" spans="2:3" x14ac:dyDescent="0.25">
      <c r="B120" s="5"/>
      <c r="C120" s="5"/>
    </row>
    <row r="121" spans="2:3" x14ac:dyDescent="0.25">
      <c r="B121" s="5"/>
      <c r="C121" s="5"/>
    </row>
    <row r="122" spans="2:3" x14ac:dyDescent="0.25">
      <c r="B122" s="5"/>
      <c r="C122" s="5"/>
    </row>
    <row r="123" spans="2:3" x14ac:dyDescent="0.25">
      <c r="B123" s="5"/>
      <c r="C123" s="5"/>
    </row>
    <row r="124" spans="2:3" x14ac:dyDescent="0.25">
      <c r="B124" s="5"/>
      <c r="C124" s="5"/>
    </row>
    <row r="125" spans="2:3" x14ac:dyDescent="0.25">
      <c r="B125" s="5"/>
      <c r="C125" s="5"/>
    </row>
    <row r="126" spans="2:3" x14ac:dyDescent="0.25">
      <c r="B126" s="5"/>
      <c r="C126" s="5"/>
    </row>
    <row r="127" spans="2:3" x14ac:dyDescent="0.25">
      <c r="B127" s="5"/>
      <c r="C127" s="5"/>
    </row>
    <row r="128" spans="2:3"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sheetData>
  <mergeCells count="27">
    <mergeCell ref="A21:A22"/>
    <mergeCell ref="B21:B22"/>
    <mergeCell ref="C21:C22"/>
    <mergeCell ref="A17:A18"/>
    <mergeCell ref="B17:B18"/>
    <mergeCell ref="C17:C18"/>
    <mergeCell ref="A19:A20"/>
    <mergeCell ref="B19:B20"/>
    <mergeCell ref="C19:C20"/>
    <mergeCell ref="A12:A13"/>
    <mergeCell ref="B12:B13"/>
    <mergeCell ref="C12:C13"/>
    <mergeCell ref="A14:A16"/>
    <mergeCell ref="B14:B16"/>
    <mergeCell ref="C14:C16"/>
    <mergeCell ref="A8:A9"/>
    <mergeCell ref="B8:B9"/>
    <mergeCell ref="C8:C9"/>
    <mergeCell ref="A10:A11"/>
    <mergeCell ref="B10:B11"/>
    <mergeCell ref="C10:C11"/>
    <mergeCell ref="A4:A5"/>
    <mergeCell ref="B4:B5"/>
    <mergeCell ref="C4:C5"/>
    <mergeCell ref="A6:A7"/>
    <mergeCell ref="B6:B7"/>
    <mergeCell ref="C6:C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W224"/>
  <sheetViews>
    <sheetView tabSelected="1" view="pageBreakPreview" topLeftCell="A215" zoomScale="115" zoomScaleNormal="89" zoomScaleSheetLayoutView="115" workbookViewId="0">
      <selection activeCell="A2" sqref="A2:J219"/>
    </sheetView>
  </sheetViews>
  <sheetFormatPr defaultRowHeight="15" x14ac:dyDescent="0.25"/>
  <cols>
    <col min="1" max="1" width="5.140625" style="85" customWidth="1"/>
    <col min="2" max="2" width="39.140625" customWidth="1"/>
    <col min="3" max="3" width="9.5703125" style="85" customWidth="1"/>
    <col min="4" max="4" width="11.42578125" customWidth="1"/>
    <col min="6" max="6" width="17.7109375" style="85" customWidth="1"/>
    <col min="8" max="8" width="16.5703125" customWidth="1"/>
    <col min="9" max="9" width="14" customWidth="1"/>
    <col min="10" max="10" width="15.28515625" customWidth="1"/>
  </cols>
  <sheetData>
    <row r="1" spans="1:10" ht="18.75" x14ac:dyDescent="0.25">
      <c r="A1" s="6"/>
      <c r="B1" s="2"/>
      <c r="C1" s="43"/>
      <c r="D1" s="85"/>
      <c r="E1" s="44"/>
      <c r="F1" s="44"/>
      <c r="G1" s="44"/>
      <c r="H1" s="44"/>
    </row>
    <row r="2" spans="1:10" ht="18.75" x14ac:dyDescent="0.3">
      <c r="A2" s="6"/>
      <c r="B2" s="2"/>
      <c r="C2" s="43"/>
      <c r="D2" s="85"/>
      <c r="E2" s="44"/>
      <c r="F2" s="114"/>
      <c r="G2" s="115"/>
      <c r="H2" s="153" t="s">
        <v>336</v>
      </c>
      <c r="I2" s="153"/>
      <c r="J2" s="153"/>
    </row>
    <row r="3" spans="1:10" ht="18.75" x14ac:dyDescent="0.3">
      <c r="A3" s="6"/>
      <c r="B3" s="2"/>
      <c r="C3" s="43"/>
      <c r="D3" s="85"/>
      <c r="E3" s="44"/>
      <c r="F3" s="114"/>
      <c r="G3" s="115"/>
      <c r="H3" s="154" t="s">
        <v>337</v>
      </c>
      <c r="I3" s="155"/>
      <c r="J3" s="155"/>
    </row>
    <row r="4" spans="1:10" ht="18.75" x14ac:dyDescent="0.3">
      <c r="A4" s="6"/>
      <c r="B4" s="2"/>
      <c r="C4" s="43"/>
      <c r="D4" s="85"/>
      <c r="E4" s="44"/>
      <c r="F4" s="114"/>
      <c r="G4" s="115"/>
      <c r="H4" s="154" t="s">
        <v>170</v>
      </c>
      <c r="I4" s="155"/>
      <c r="J4" s="155"/>
    </row>
    <row r="5" spans="1:10" ht="18.75" x14ac:dyDescent="0.3">
      <c r="A5" s="6"/>
      <c r="B5" s="2"/>
      <c r="C5" s="43"/>
      <c r="D5" s="85"/>
      <c r="E5" s="44"/>
      <c r="F5" s="114"/>
      <c r="G5" s="115"/>
      <c r="H5" s="154" t="s">
        <v>0</v>
      </c>
      <c r="I5" s="155"/>
      <c r="J5" s="155"/>
    </row>
    <row r="6" spans="1:10" ht="17.25" customHeight="1" x14ac:dyDescent="0.3">
      <c r="A6" s="6"/>
      <c r="B6" s="2"/>
      <c r="C6" s="43"/>
      <c r="D6" s="85"/>
      <c r="E6" s="87"/>
      <c r="F6" s="122"/>
      <c r="G6" s="122"/>
      <c r="H6" s="154" t="s">
        <v>342</v>
      </c>
      <c r="I6" s="154"/>
      <c r="J6" s="154"/>
    </row>
    <row r="7" spans="1:10" ht="3.75" customHeight="1" x14ac:dyDescent="0.25">
      <c r="A7" s="6"/>
      <c r="B7" s="2"/>
      <c r="C7" s="43"/>
      <c r="D7" s="85"/>
      <c r="E7" s="156"/>
      <c r="F7" s="156"/>
      <c r="G7" s="156"/>
      <c r="H7" s="156"/>
    </row>
    <row r="8" spans="1:10" ht="18.75" hidden="1" x14ac:dyDescent="0.25">
      <c r="A8" s="6"/>
      <c r="D8" s="85"/>
      <c r="E8" s="156"/>
      <c r="F8" s="156"/>
      <c r="G8" s="156"/>
      <c r="H8" s="156"/>
    </row>
    <row r="9" spans="1:10" ht="48.75" customHeight="1" x14ac:dyDescent="0.3">
      <c r="A9" s="84"/>
      <c r="B9" s="152" t="s">
        <v>338</v>
      </c>
      <c r="C9" s="152"/>
      <c r="D9" s="152"/>
      <c r="E9" s="152"/>
      <c r="F9" s="152"/>
      <c r="G9" s="152"/>
      <c r="H9" s="152"/>
      <c r="I9" s="152"/>
      <c r="J9" s="152"/>
    </row>
    <row r="10" spans="1:10" ht="18.75" x14ac:dyDescent="0.25">
      <c r="A10" s="6"/>
      <c r="D10" s="85"/>
      <c r="E10" s="85"/>
      <c r="F10" s="7"/>
      <c r="G10" s="85"/>
      <c r="J10" s="121" t="s">
        <v>32</v>
      </c>
    </row>
    <row r="11" spans="1:10" ht="15.75" customHeight="1" x14ac:dyDescent="0.25">
      <c r="A11" s="161" t="s">
        <v>8</v>
      </c>
      <c r="B11" s="161" t="s">
        <v>135</v>
      </c>
      <c r="C11" s="161" t="s">
        <v>141</v>
      </c>
      <c r="D11" s="161" t="s">
        <v>134</v>
      </c>
      <c r="E11" s="161" t="s">
        <v>133</v>
      </c>
      <c r="F11" s="162" t="s">
        <v>132</v>
      </c>
      <c r="G11" s="161" t="s">
        <v>131</v>
      </c>
      <c r="H11" s="161" t="s">
        <v>339</v>
      </c>
      <c r="I11" s="157" t="s">
        <v>340</v>
      </c>
      <c r="J11" s="159" t="s">
        <v>341</v>
      </c>
    </row>
    <row r="12" spans="1:10" ht="38.25" customHeight="1" x14ac:dyDescent="0.25">
      <c r="A12" s="161"/>
      <c r="B12" s="161"/>
      <c r="C12" s="161"/>
      <c r="D12" s="161"/>
      <c r="E12" s="161"/>
      <c r="F12" s="162"/>
      <c r="G12" s="161"/>
      <c r="H12" s="161"/>
      <c r="I12" s="158"/>
      <c r="J12" s="160"/>
    </row>
    <row r="13" spans="1:10" ht="18.75" x14ac:dyDescent="0.25">
      <c r="A13" s="124"/>
      <c r="B13" s="125" t="s">
        <v>130</v>
      </c>
      <c r="C13" s="124"/>
      <c r="D13" s="124"/>
      <c r="E13" s="124"/>
      <c r="F13" s="124"/>
      <c r="G13" s="124"/>
      <c r="H13" s="126">
        <f>H14+H20</f>
        <v>37817.4</v>
      </c>
      <c r="I13" s="126">
        <f>I14+I20</f>
        <v>36793.1</v>
      </c>
      <c r="J13" s="127">
        <f>I13/H13</f>
        <v>0.97291458429188671</v>
      </c>
    </row>
    <row r="14" spans="1:10" ht="96" customHeight="1" x14ac:dyDescent="0.25">
      <c r="A14" s="130" t="s">
        <v>9</v>
      </c>
      <c r="B14" s="131" t="s">
        <v>119</v>
      </c>
      <c r="C14" s="130">
        <v>991</v>
      </c>
      <c r="D14" s="132" t="s">
        <v>140</v>
      </c>
      <c r="E14" s="132" t="s">
        <v>140</v>
      </c>
      <c r="F14" s="130" t="s">
        <v>321</v>
      </c>
      <c r="G14" s="130"/>
      <c r="H14" s="133">
        <f t="shared" ref="H14:I18" si="0">H15</f>
        <v>21.1</v>
      </c>
      <c r="I14" s="133">
        <f t="shared" si="0"/>
        <v>21.1</v>
      </c>
      <c r="J14" s="134">
        <f t="shared" ref="J14:J72" si="1">I14/H14</f>
        <v>1</v>
      </c>
    </row>
    <row r="15" spans="1:10" ht="27" customHeight="1" x14ac:dyDescent="0.25">
      <c r="A15" s="117"/>
      <c r="B15" s="128" t="s">
        <v>10</v>
      </c>
      <c r="C15" s="117">
        <v>991</v>
      </c>
      <c r="D15" s="116" t="s">
        <v>36</v>
      </c>
      <c r="E15" s="116" t="s">
        <v>140</v>
      </c>
      <c r="F15" s="117" t="s">
        <v>321</v>
      </c>
      <c r="G15" s="117"/>
      <c r="H15" s="118">
        <f t="shared" si="0"/>
        <v>21.1</v>
      </c>
      <c r="I15" s="118">
        <f t="shared" si="0"/>
        <v>21.1</v>
      </c>
      <c r="J15" s="129">
        <f t="shared" si="1"/>
        <v>1</v>
      </c>
    </row>
    <row r="16" spans="1:10" s="42" customFormat="1" ht="105" customHeight="1" x14ac:dyDescent="0.25">
      <c r="A16" s="49"/>
      <c r="B16" s="81" t="s">
        <v>12</v>
      </c>
      <c r="C16" s="47">
        <v>991</v>
      </c>
      <c r="D16" s="16" t="s">
        <v>36</v>
      </c>
      <c r="E16" s="16" t="s">
        <v>110</v>
      </c>
      <c r="F16" s="16" t="s">
        <v>118</v>
      </c>
      <c r="G16" s="16"/>
      <c r="H16" s="48">
        <f t="shared" si="0"/>
        <v>21.1</v>
      </c>
      <c r="I16" s="48">
        <f t="shared" si="0"/>
        <v>21.1</v>
      </c>
      <c r="J16" s="123">
        <f t="shared" si="1"/>
        <v>1</v>
      </c>
    </row>
    <row r="17" spans="1:23" ht="43.5" customHeight="1" x14ac:dyDescent="0.25">
      <c r="A17" s="20"/>
      <c r="B17" s="79" t="s">
        <v>117</v>
      </c>
      <c r="C17" s="96">
        <v>991</v>
      </c>
      <c r="D17" s="95" t="s">
        <v>36</v>
      </c>
      <c r="E17" s="95" t="s">
        <v>110</v>
      </c>
      <c r="F17" s="54" t="s">
        <v>116</v>
      </c>
      <c r="G17" s="95" t="s">
        <v>1</v>
      </c>
      <c r="H17" s="48">
        <f t="shared" si="0"/>
        <v>21.1</v>
      </c>
      <c r="I17" s="48">
        <f t="shared" si="0"/>
        <v>21.1</v>
      </c>
      <c r="J17" s="123">
        <f t="shared" si="1"/>
        <v>1</v>
      </c>
    </row>
    <row r="18" spans="1:23" ht="116.25" customHeight="1" x14ac:dyDescent="0.25">
      <c r="A18" s="20"/>
      <c r="B18" s="79" t="s">
        <v>115</v>
      </c>
      <c r="C18" s="96">
        <v>991</v>
      </c>
      <c r="D18" s="95" t="s">
        <v>36</v>
      </c>
      <c r="E18" s="95" t="s">
        <v>110</v>
      </c>
      <c r="F18" s="54" t="s">
        <v>114</v>
      </c>
      <c r="G18" s="95"/>
      <c r="H18" s="48">
        <f t="shared" si="0"/>
        <v>21.1</v>
      </c>
      <c r="I18" s="48">
        <f t="shared" si="0"/>
        <v>21.1</v>
      </c>
      <c r="J18" s="123">
        <f t="shared" si="1"/>
        <v>1</v>
      </c>
    </row>
    <row r="19" spans="1:23" ht="18.75" x14ac:dyDescent="0.25">
      <c r="A19" s="20"/>
      <c r="B19" s="79" t="s">
        <v>73</v>
      </c>
      <c r="C19" s="96">
        <v>991</v>
      </c>
      <c r="D19" s="95" t="s">
        <v>36</v>
      </c>
      <c r="E19" s="95" t="s">
        <v>110</v>
      </c>
      <c r="F19" s="54" t="s">
        <v>114</v>
      </c>
      <c r="G19" s="95" t="s">
        <v>72</v>
      </c>
      <c r="H19" s="48">
        <v>21.1</v>
      </c>
      <c r="I19" s="48">
        <v>21.1</v>
      </c>
      <c r="J19" s="123">
        <f t="shared" si="1"/>
        <v>1</v>
      </c>
    </row>
    <row r="20" spans="1:23" ht="65.25" customHeight="1" x14ac:dyDescent="0.3">
      <c r="A20" s="130" t="s">
        <v>14</v>
      </c>
      <c r="B20" s="138" t="s">
        <v>139</v>
      </c>
      <c r="C20" s="130">
        <v>992</v>
      </c>
      <c r="D20" s="132" t="s">
        <v>140</v>
      </c>
      <c r="E20" s="132" t="s">
        <v>140</v>
      </c>
      <c r="F20" s="130" t="s">
        <v>321</v>
      </c>
      <c r="G20" s="130"/>
      <c r="H20" s="139">
        <f>H21+H80+H86+H122+H143+H166+H172+H203+H211</f>
        <v>37796.300000000003</v>
      </c>
      <c r="I20" s="139">
        <f>I21+I80+I86+I122+I143+I166+I172+I203+I211</f>
        <v>36772</v>
      </c>
      <c r="J20" s="134">
        <f t="shared" si="1"/>
        <v>0.97289946370411906</v>
      </c>
    </row>
    <row r="21" spans="1:23" ht="37.5" x14ac:dyDescent="0.25">
      <c r="A21" s="130"/>
      <c r="B21" s="137" t="s">
        <v>10</v>
      </c>
      <c r="C21" s="130">
        <v>992</v>
      </c>
      <c r="D21" s="132" t="s">
        <v>36</v>
      </c>
      <c r="E21" s="140" t="s">
        <v>140</v>
      </c>
      <c r="F21" s="132" t="s">
        <v>321</v>
      </c>
      <c r="G21" s="135"/>
      <c r="H21" s="133">
        <f>H22+H27+H39+H43</f>
        <v>13653.199999999999</v>
      </c>
      <c r="I21" s="133">
        <f>I22+I27+I39+I43</f>
        <v>13521.7</v>
      </c>
      <c r="J21" s="134">
        <f t="shared" si="1"/>
        <v>0.99036855828670212</v>
      </c>
    </row>
    <row r="22" spans="1:23" ht="93.75" x14ac:dyDescent="0.25">
      <c r="A22" s="88"/>
      <c r="B22" s="52" t="s">
        <v>11</v>
      </c>
      <c r="C22" s="88">
        <v>992</v>
      </c>
      <c r="D22" s="53" t="s">
        <v>36</v>
      </c>
      <c r="E22" s="53" t="s">
        <v>58</v>
      </c>
      <c r="F22" s="108" t="s">
        <v>321</v>
      </c>
      <c r="G22" s="19"/>
      <c r="H22" s="68">
        <f t="shared" ref="H22:I25" si="2">H23</f>
        <v>805.7</v>
      </c>
      <c r="I22" s="118">
        <f t="shared" si="2"/>
        <v>799.7</v>
      </c>
      <c r="J22" s="129">
        <f t="shared" si="1"/>
        <v>0.9925530594514087</v>
      </c>
    </row>
    <row r="23" spans="1:23" s="4" customFormat="1" ht="79.5" customHeight="1" x14ac:dyDescent="0.25">
      <c r="A23" s="20"/>
      <c r="B23" s="24" t="s">
        <v>138</v>
      </c>
      <c r="C23" s="104">
        <v>992</v>
      </c>
      <c r="D23" s="22" t="s">
        <v>36</v>
      </c>
      <c r="E23" s="22" t="s">
        <v>58</v>
      </c>
      <c r="F23" s="23" t="s">
        <v>129</v>
      </c>
      <c r="G23" s="22"/>
      <c r="H23" s="15">
        <f t="shared" si="2"/>
        <v>805.7</v>
      </c>
      <c r="I23" s="100">
        <f t="shared" si="2"/>
        <v>799.7</v>
      </c>
      <c r="J23" s="123">
        <f t="shared" si="1"/>
        <v>0.9925530594514087</v>
      </c>
      <c r="K23" s="38"/>
      <c r="L23" s="38"/>
      <c r="M23" s="38"/>
      <c r="N23" s="38"/>
      <c r="O23" s="38"/>
      <c r="P23" s="38"/>
    </row>
    <row r="24" spans="1:23" s="39" customFormat="1" ht="83.25" customHeight="1" x14ac:dyDescent="0.25">
      <c r="A24" s="36"/>
      <c r="B24" s="13" t="s">
        <v>137</v>
      </c>
      <c r="C24" s="36">
        <v>992</v>
      </c>
      <c r="D24" s="17" t="s">
        <v>36</v>
      </c>
      <c r="E24" s="17" t="s">
        <v>58</v>
      </c>
      <c r="F24" s="25" t="s">
        <v>128</v>
      </c>
      <c r="G24" s="17"/>
      <c r="H24" s="15">
        <f t="shared" si="2"/>
        <v>805.7</v>
      </c>
      <c r="I24" s="100">
        <f t="shared" si="2"/>
        <v>799.7</v>
      </c>
      <c r="J24" s="123">
        <f t="shared" si="1"/>
        <v>0.9925530594514087</v>
      </c>
      <c r="K24" s="38"/>
      <c r="L24" s="38"/>
      <c r="M24" s="38"/>
      <c r="N24" s="38"/>
      <c r="O24" s="38"/>
      <c r="P24" s="38"/>
      <c r="Q24" s="41"/>
      <c r="R24" s="41"/>
      <c r="S24" s="41"/>
      <c r="T24" s="41"/>
      <c r="U24" s="41"/>
      <c r="V24" s="41"/>
      <c r="W24" s="40"/>
    </row>
    <row r="25" spans="1:23" ht="45" customHeight="1" x14ac:dyDescent="0.25">
      <c r="A25" s="36"/>
      <c r="B25" s="13" t="s">
        <v>124</v>
      </c>
      <c r="C25" s="36">
        <v>992</v>
      </c>
      <c r="D25" s="17" t="s">
        <v>36</v>
      </c>
      <c r="E25" s="17" t="s">
        <v>58</v>
      </c>
      <c r="F25" s="25" t="s">
        <v>127</v>
      </c>
      <c r="G25" s="17"/>
      <c r="H25" s="15">
        <f t="shared" si="2"/>
        <v>805.7</v>
      </c>
      <c r="I25" s="100">
        <f t="shared" si="2"/>
        <v>799.7</v>
      </c>
      <c r="J25" s="123">
        <f t="shared" si="1"/>
        <v>0.9925530594514087</v>
      </c>
      <c r="K25" s="38"/>
      <c r="L25" s="38"/>
      <c r="M25" s="38"/>
      <c r="N25" s="38"/>
      <c r="O25" s="38"/>
      <c r="P25" s="38"/>
    </row>
    <row r="26" spans="1:23" ht="159.75" customHeight="1" x14ac:dyDescent="0.25">
      <c r="A26" s="36"/>
      <c r="B26" s="13" t="s">
        <v>48</v>
      </c>
      <c r="C26" s="36">
        <v>992</v>
      </c>
      <c r="D26" s="17" t="s">
        <v>36</v>
      </c>
      <c r="E26" s="17" t="s">
        <v>58</v>
      </c>
      <c r="F26" s="25" t="s">
        <v>127</v>
      </c>
      <c r="G26" s="17">
        <v>100</v>
      </c>
      <c r="H26" s="15">
        <v>805.7</v>
      </c>
      <c r="I26" s="100">
        <v>799.7</v>
      </c>
      <c r="J26" s="123">
        <f t="shared" si="1"/>
        <v>0.9925530594514087</v>
      </c>
      <c r="K26" s="38"/>
      <c r="L26" s="38"/>
      <c r="M26" s="38"/>
      <c r="N26" s="38"/>
      <c r="O26" s="38"/>
      <c r="P26" s="38"/>
    </row>
    <row r="27" spans="1:23" ht="156.75" customHeight="1" x14ac:dyDescent="0.25">
      <c r="A27" s="92"/>
      <c r="B27" s="52" t="s">
        <v>126</v>
      </c>
      <c r="C27" s="105">
        <v>992</v>
      </c>
      <c r="D27" s="53" t="s">
        <v>36</v>
      </c>
      <c r="E27" s="53" t="s">
        <v>60</v>
      </c>
      <c r="F27" s="53" t="s">
        <v>321</v>
      </c>
      <c r="G27" s="53"/>
      <c r="H27" s="68">
        <f>H28+H33+H36</f>
        <v>4776.2</v>
      </c>
      <c r="I27" s="118">
        <f>I28+I33+I36</f>
        <v>4735.8</v>
      </c>
      <c r="J27" s="129">
        <f t="shared" si="1"/>
        <v>0.99154139273899755</v>
      </c>
    </row>
    <row r="28" spans="1:23" ht="81" customHeight="1" x14ac:dyDescent="0.25">
      <c r="A28" s="60"/>
      <c r="B28" s="13" t="s">
        <v>81</v>
      </c>
      <c r="C28" s="36">
        <v>992</v>
      </c>
      <c r="D28" s="17" t="s">
        <v>36</v>
      </c>
      <c r="E28" s="17" t="s">
        <v>60</v>
      </c>
      <c r="F28" s="25" t="s">
        <v>125</v>
      </c>
      <c r="G28" s="17"/>
      <c r="H28" s="15">
        <f>H29</f>
        <v>4762.2</v>
      </c>
      <c r="I28" s="100">
        <f>I29</f>
        <v>4721.8</v>
      </c>
      <c r="J28" s="123">
        <f t="shared" si="1"/>
        <v>0.99151652597538964</v>
      </c>
    </row>
    <row r="29" spans="1:23" ht="48" customHeight="1" x14ac:dyDescent="0.25">
      <c r="A29" s="60"/>
      <c r="B29" s="13" t="s">
        <v>124</v>
      </c>
      <c r="C29" s="36">
        <v>992</v>
      </c>
      <c r="D29" s="17" t="s">
        <v>36</v>
      </c>
      <c r="E29" s="17" t="s">
        <v>60</v>
      </c>
      <c r="F29" s="25" t="s">
        <v>123</v>
      </c>
      <c r="G29" s="17"/>
      <c r="H29" s="15">
        <f>H30+H31+H32</f>
        <v>4762.2</v>
      </c>
      <c r="I29" s="100">
        <f>I30+I31+I32</f>
        <v>4721.8</v>
      </c>
      <c r="J29" s="123">
        <f t="shared" si="1"/>
        <v>0.99151652597538964</v>
      </c>
    </row>
    <row r="30" spans="1:23" ht="161.25" customHeight="1" x14ac:dyDescent="0.25">
      <c r="A30" s="60"/>
      <c r="B30" s="13" t="s">
        <v>48</v>
      </c>
      <c r="C30" s="36">
        <v>992</v>
      </c>
      <c r="D30" s="17" t="s">
        <v>36</v>
      </c>
      <c r="E30" s="17" t="s">
        <v>60</v>
      </c>
      <c r="F30" s="25" t="s">
        <v>123</v>
      </c>
      <c r="G30" s="17">
        <v>100</v>
      </c>
      <c r="H30" s="15">
        <v>3886.9</v>
      </c>
      <c r="I30" s="100">
        <v>3886.1</v>
      </c>
      <c r="J30" s="123">
        <f t="shared" si="1"/>
        <v>0.99979418045228841</v>
      </c>
    </row>
    <row r="31" spans="1:23" ht="61.5" customHeight="1" x14ac:dyDescent="0.25">
      <c r="A31" s="60"/>
      <c r="B31" s="13" t="s">
        <v>37</v>
      </c>
      <c r="C31" s="36">
        <v>992</v>
      </c>
      <c r="D31" s="17" t="s">
        <v>36</v>
      </c>
      <c r="E31" s="17" t="s">
        <v>60</v>
      </c>
      <c r="F31" s="25" t="s">
        <v>123</v>
      </c>
      <c r="G31" s="17">
        <v>200</v>
      </c>
      <c r="H31" s="27">
        <v>659.3</v>
      </c>
      <c r="I31" s="27">
        <v>624.4</v>
      </c>
      <c r="J31" s="123">
        <f t="shared" si="1"/>
        <v>0.94706506901258913</v>
      </c>
    </row>
    <row r="32" spans="1:23" ht="22.5" customHeight="1" x14ac:dyDescent="0.25">
      <c r="A32" s="60"/>
      <c r="B32" s="13" t="s">
        <v>100</v>
      </c>
      <c r="C32" s="36">
        <v>992</v>
      </c>
      <c r="D32" s="17" t="s">
        <v>36</v>
      </c>
      <c r="E32" s="17" t="s">
        <v>60</v>
      </c>
      <c r="F32" s="25" t="s">
        <v>123</v>
      </c>
      <c r="G32" s="17">
        <v>800</v>
      </c>
      <c r="H32" s="27">
        <v>216</v>
      </c>
      <c r="I32" s="27">
        <v>211.3</v>
      </c>
      <c r="J32" s="123">
        <f t="shared" si="1"/>
        <v>0.97824074074074074</v>
      </c>
    </row>
    <row r="33" spans="1:10" ht="56.25" x14ac:dyDescent="0.25">
      <c r="A33" s="60"/>
      <c r="B33" s="13" t="s">
        <v>122</v>
      </c>
      <c r="C33" s="36">
        <v>992</v>
      </c>
      <c r="D33" s="17" t="s">
        <v>36</v>
      </c>
      <c r="E33" s="17" t="s">
        <v>60</v>
      </c>
      <c r="F33" s="25" t="s">
        <v>79</v>
      </c>
      <c r="G33" s="17"/>
      <c r="H33" s="15">
        <f>H35</f>
        <v>3.8</v>
      </c>
      <c r="I33" s="100">
        <f>I35</f>
        <v>3.8</v>
      </c>
      <c r="J33" s="123">
        <f t="shared" si="1"/>
        <v>1</v>
      </c>
    </row>
    <row r="34" spans="1:10" ht="93.75" customHeight="1" x14ac:dyDescent="0.25">
      <c r="A34" s="60"/>
      <c r="B34" s="13" t="s">
        <v>121</v>
      </c>
      <c r="C34" s="36">
        <v>992</v>
      </c>
      <c r="D34" s="17" t="s">
        <v>36</v>
      </c>
      <c r="E34" s="17" t="s">
        <v>60</v>
      </c>
      <c r="F34" s="25" t="s">
        <v>120</v>
      </c>
      <c r="G34" s="17"/>
      <c r="H34" s="15">
        <v>3.8</v>
      </c>
      <c r="I34" s="100">
        <v>3.8</v>
      </c>
      <c r="J34" s="123">
        <f t="shared" si="1"/>
        <v>1</v>
      </c>
    </row>
    <row r="35" spans="1:10" ht="60.75" customHeight="1" x14ac:dyDescent="0.25">
      <c r="A35" s="60"/>
      <c r="B35" s="13" t="s">
        <v>37</v>
      </c>
      <c r="C35" s="36">
        <v>992</v>
      </c>
      <c r="D35" s="17" t="s">
        <v>36</v>
      </c>
      <c r="E35" s="17" t="s">
        <v>60</v>
      </c>
      <c r="F35" s="25" t="s">
        <v>120</v>
      </c>
      <c r="G35" s="17">
        <v>200</v>
      </c>
      <c r="H35" s="15">
        <v>3.8</v>
      </c>
      <c r="I35" s="100">
        <v>3.8</v>
      </c>
      <c r="J35" s="123">
        <f t="shared" si="1"/>
        <v>1</v>
      </c>
    </row>
    <row r="36" spans="1:10" ht="45.75" customHeight="1" x14ac:dyDescent="0.25">
      <c r="A36" s="60"/>
      <c r="B36" s="97" t="s">
        <v>113</v>
      </c>
      <c r="C36" s="96">
        <v>992</v>
      </c>
      <c r="D36" s="95" t="s">
        <v>36</v>
      </c>
      <c r="E36" s="95" t="s">
        <v>60</v>
      </c>
      <c r="F36" s="95" t="s">
        <v>112</v>
      </c>
      <c r="G36" s="95" t="s">
        <v>1</v>
      </c>
      <c r="H36" s="48">
        <f>H37</f>
        <v>10.199999999999999</v>
      </c>
      <c r="I36" s="48">
        <f>I37</f>
        <v>10.199999999999999</v>
      </c>
      <c r="J36" s="123">
        <f t="shared" si="1"/>
        <v>1</v>
      </c>
    </row>
    <row r="37" spans="1:10" ht="120.75" customHeight="1" x14ac:dyDescent="0.25">
      <c r="A37" s="60"/>
      <c r="B37" s="37" t="s">
        <v>111</v>
      </c>
      <c r="C37" s="45">
        <v>992</v>
      </c>
      <c r="D37" s="17" t="s">
        <v>36</v>
      </c>
      <c r="E37" s="17" t="s">
        <v>60</v>
      </c>
      <c r="F37" s="54" t="s">
        <v>109</v>
      </c>
      <c r="G37" s="17"/>
      <c r="H37" s="48">
        <f>H38</f>
        <v>10.199999999999999</v>
      </c>
      <c r="I37" s="48">
        <f>I38</f>
        <v>10.199999999999999</v>
      </c>
      <c r="J37" s="123">
        <f t="shared" si="1"/>
        <v>1</v>
      </c>
    </row>
    <row r="38" spans="1:10" ht="18.75" x14ac:dyDescent="0.25">
      <c r="A38" s="60"/>
      <c r="B38" s="13" t="s">
        <v>73</v>
      </c>
      <c r="C38" s="36">
        <v>992</v>
      </c>
      <c r="D38" s="17" t="s">
        <v>36</v>
      </c>
      <c r="E38" s="17" t="s">
        <v>60</v>
      </c>
      <c r="F38" s="54" t="s">
        <v>109</v>
      </c>
      <c r="G38" s="17">
        <v>500</v>
      </c>
      <c r="H38" s="48">
        <v>10.199999999999999</v>
      </c>
      <c r="I38" s="48">
        <v>10.199999999999999</v>
      </c>
      <c r="J38" s="123">
        <f t="shared" si="1"/>
        <v>1</v>
      </c>
    </row>
    <row r="39" spans="1:10" ht="28.5" customHeight="1" x14ac:dyDescent="0.25">
      <c r="A39" s="92"/>
      <c r="B39" s="52" t="s">
        <v>108</v>
      </c>
      <c r="C39" s="88">
        <v>992</v>
      </c>
      <c r="D39" s="53" t="s">
        <v>36</v>
      </c>
      <c r="E39" s="53">
        <v>11</v>
      </c>
      <c r="F39" s="53" t="s">
        <v>321</v>
      </c>
      <c r="G39" s="53"/>
      <c r="H39" s="68">
        <f>H42</f>
        <v>5</v>
      </c>
      <c r="I39" s="118">
        <f>I42</f>
        <v>0</v>
      </c>
      <c r="J39" s="129">
        <f t="shared" si="1"/>
        <v>0</v>
      </c>
    </row>
    <row r="40" spans="1:10" ht="45.75" customHeight="1" x14ac:dyDescent="0.25">
      <c r="A40" s="60"/>
      <c r="B40" s="13" t="s">
        <v>107</v>
      </c>
      <c r="C40" s="36">
        <v>992</v>
      </c>
      <c r="D40" s="17" t="s">
        <v>36</v>
      </c>
      <c r="E40" s="17">
        <v>11</v>
      </c>
      <c r="F40" s="25" t="s">
        <v>106</v>
      </c>
      <c r="G40" s="17"/>
      <c r="H40" s="15">
        <v>5</v>
      </c>
      <c r="I40" s="100">
        <f>I42</f>
        <v>0</v>
      </c>
      <c r="J40" s="123">
        <f t="shared" si="1"/>
        <v>0</v>
      </c>
    </row>
    <row r="41" spans="1:10" ht="60.75" customHeight="1" x14ac:dyDescent="0.25">
      <c r="A41" s="36"/>
      <c r="B41" s="37" t="s">
        <v>105</v>
      </c>
      <c r="C41" s="45">
        <v>992</v>
      </c>
      <c r="D41" s="25" t="s">
        <v>36</v>
      </c>
      <c r="E41" s="25">
        <v>11</v>
      </c>
      <c r="F41" s="25" t="s">
        <v>104</v>
      </c>
      <c r="G41" s="25"/>
      <c r="H41" s="57">
        <v>5</v>
      </c>
      <c r="I41" s="57">
        <f>I42</f>
        <v>0</v>
      </c>
      <c r="J41" s="123">
        <f t="shared" si="1"/>
        <v>0</v>
      </c>
    </row>
    <row r="42" spans="1:10" ht="28.5" customHeight="1" x14ac:dyDescent="0.25">
      <c r="A42" s="36"/>
      <c r="B42" s="13" t="s">
        <v>47</v>
      </c>
      <c r="C42" s="36">
        <v>992</v>
      </c>
      <c r="D42" s="17" t="s">
        <v>36</v>
      </c>
      <c r="E42" s="17">
        <v>11</v>
      </c>
      <c r="F42" s="25" t="s">
        <v>104</v>
      </c>
      <c r="G42" s="17">
        <v>800</v>
      </c>
      <c r="H42" s="15">
        <v>5</v>
      </c>
      <c r="I42" s="100">
        <v>0</v>
      </c>
      <c r="J42" s="123">
        <f t="shared" si="1"/>
        <v>0</v>
      </c>
    </row>
    <row r="43" spans="1:10" ht="39" customHeight="1" x14ac:dyDescent="0.25">
      <c r="A43" s="92"/>
      <c r="B43" s="52" t="s">
        <v>13</v>
      </c>
      <c r="C43" s="88">
        <v>992</v>
      </c>
      <c r="D43" s="53" t="s">
        <v>36</v>
      </c>
      <c r="E43" s="53">
        <v>13</v>
      </c>
      <c r="F43" s="108" t="s">
        <v>321</v>
      </c>
      <c r="G43" s="53"/>
      <c r="H43" s="58">
        <f>H44+H59+H68+H77</f>
        <v>8066.2999999999993</v>
      </c>
      <c r="I43" s="58">
        <f t="shared" ref="I43" si="3">I44+I59+I68+I77</f>
        <v>7986.2</v>
      </c>
      <c r="J43" s="142">
        <f>I43/H43</f>
        <v>0.9900697965610008</v>
      </c>
    </row>
    <row r="44" spans="1:10" s="4" customFormat="1" ht="119.25" customHeight="1" x14ac:dyDescent="0.25">
      <c r="A44" s="55"/>
      <c r="B44" s="67" t="s">
        <v>171</v>
      </c>
      <c r="C44" s="49">
        <v>992</v>
      </c>
      <c r="D44" s="61" t="s">
        <v>36</v>
      </c>
      <c r="E44" s="61" t="s">
        <v>82</v>
      </c>
      <c r="F44" s="23" t="s">
        <v>103</v>
      </c>
      <c r="G44" s="61"/>
      <c r="H44" s="69">
        <f>H47+H53+H58</f>
        <v>4555.2999999999993</v>
      </c>
      <c r="I44" s="69">
        <f>I47+I53+I58</f>
        <v>4548.3999999999996</v>
      </c>
      <c r="J44" s="143">
        <f t="shared" si="1"/>
        <v>0.99848528088161048</v>
      </c>
    </row>
    <row r="45" spans="1:10" s="5" customFormat="1" ht="196.5" customHeight="1" x14ac:dyDescent="0.25">
      <c r="A45" s="60"/>
      <c r="B45" s="37" t="s">
        <v>172</v>
      </c>
      <c r="C45" s="45">
        <v>992</v>
      </c>
      <c r="D45" s="25" t="s">
        <v>36</v>
      </c>
      <c r="E45" s="25">
        <v>13</v>
      </c>
      <c r="F45" s="25" t="s">
        <v>102</v>
      </c>
      <c r="G45" s="25"/>
      <c r="H45" s="57">
        <f>H48+H49+H50</f>
        <v>4256.2999999999993</v>
      </c>
      <c r="I45" s="57">
        <f>I48+I49+I50</f>
        <v>4249.3999999999996</v>
      </c>
      <c r="J45" s="123">
        <f t="shared" si="1"/>
        <v>0.99837887366961919</v>
      </c>
    </row>
    <row r="46" spans="1:10" ht="210.75" customHeight="1" x14ac:dyDescent="0.25">
      <c r="A46" s="60"/>
      <c r="B46" s="37" t="s">
        <v>173</v>
      </c>
      <c r="C46" s="45">
        <v>992</v>
      </c>
      <c r="D46" s="25" t="s">
        <v>36</v>
      </c>
      <c r="E46" s="25">
        <v>13</v>
      </c>
      <c r="F46" s="25" t="s">
        <v>101</v>
      </c>
      <c r="G46" s="25"/>
      <c r="H46" s="57">
        <f>H45</f>
        <v>4256.2999999999993</v>
      </c>
      <c r="I46" s="57">
        <f>I45</f>
        <v>4249.3999999999996</v>
      </c>
      <c r="J46" s="123">
        <f t="shared" si="1"/>
        <v>0.99837887366961919</v>
      </c>
    </row>
    <row r="47" spans="1:10" ht="65.25" customHeight="1" x14ac:dyDescent="0.25">
      <c r="A47" s="60"/>
      <c r="B47" s="37" t="s">
        <v>49</v>
      </c>
      <c r="C47" s="45">
        <v>992</v>
      </c>
      <c r="D47" s="17" t="s">
        <v>36</v>
      </c>
      <c r="E47" s="17">
        <v>13</v>
      </c>
      <c r="F47" s="25" t="s">
        <v>99</v>
      </c>
      <c r="G47" s="17"/>
      <c r="H47" s="57">
        <f>H46</f>
        <v>4256.2999999999993</v>
      </c>
      <c r="I47" s="57">
        <f>I46</f>
        <v>4249.3999999999996</v>
      </c>
      <c r="J47" s="123">
        <f t="shared" si="1"/>
        <v>0.99837887366961919</v>
      </c>
    </row>
    <row r="48" spans="1:10" ht="157.5" customHeight="1" x14ac:dyDescent="0.25">
      <c r="A48" s="60"/>
      <c r="B48" s="13" t="s">
        <v>48</v>
      </c>
      <c r="C48" s="45">
        <v>992</v>
      </c>
      <c r="D48" s="17" t="s">
        <v>36</v>
      </c>
      <c r="E48" s="17" t="s">
        <v>82</v>
      </c>
      <c r="F48" s="25" t="s">
        <v>99</v>
      </c>
      <c r="G48" s="17" t="s">
        <v>46</v>
      </c>
      <c r="H48" s="15">
        <v>3205.6</v>
      </c>
      <c r="I48" s="100">
        <v>3198.9</v>
      </c>
      <c r="J48" s="123">
        <f t="shared" si="1"/>
        <v>0.99790990766159227</v>
      </c>
    </row>
    <row r="49" spans="1:10" ht="63.75" customHeight="1" x14ac:dyDescent="0.25">
      <c r="A49" s="60"/>
      <c r="B49" s="13" t="s">
        <v>37</v>
      </c>
      <c r="C49" s="36">
        <v>992</v>
      </c>
      <c r="D49" s="17" t="s">
        <v>36</v>
      </c>
      <c r="E49" s="17">
        <v>13</v>
      </c>
      <c r="F49" s="25" t="s">
        <v>99</v>
      </c>
      <c r="G49" s="17" t="s">
        <v>35</v>
      </c>
      <c r="H49" s="27">
        <v>1041.8</v>
      </c>
      <c r="I49" s="27">
        <v>1041.8</v>
      </c>
      <c r="J49" s="123">
        <f t="shared" si="1"/>
        <v>1</v>
      </c>
    </row>
    <row r="50" spans="1:10" ht="23.25" customHeight="1" x14ac:dyDescent="0.25">
      <c r="A50" s="60"/>
      <c r="B50" s="13" t="s">
        <v>100</v>
      </c>
      <c r="C50" s="36">
        <v>992</v>
      </c>
      <c r="D50" s="17" t="s">
        <v>36</v>
      </c>
      <c r="E50" s="17">
        <v>13</v>
      </c>
      <c r="F50" s="25" t="s">
        <v>99</v>
      </c>
      <c r="G50" s="17">
        <v>800</v>
      </c>
      <c r="H50" s="15">
        <v>8.9</v>
      </c>
      <c r="I50" s="100">
        <v>8.6999999999999993</v>
      </c>
      <c r="J50" s="123">
        <f t="shared" si="1"/>
        <v>0.97752808988764028</v>
      </c>
    </row>
    <row r="51" spans="1:10" ht="196.5" customHeight="1" x14ac:dyDescent="0.25">
      <c r="A51" s="60"/>
      <c r="B51" s="89" t="s">
        <v>289</v>
      </c>
      <c r="C51" s="36">
        <v>992</v>
      </c>
      <c r="D51" s="17" t="s">
        <v>36</v>
      </c>
      <c r="E51" s="17" t="s">
        <v>82</v>
      </c>
      <c r="F51" s="25" t="s">
        <v>98</v>
      </c>
      <c r="G51" s="17"/>
      <c r="H51" s="15">
        <f t="shared" ref="H51:I53" si="4">H52</f>
        <v>44.4</v>
      </c>
      <c r="I51" s="100">
        <f t="shared" si="4"/>
        <v>44.4</v>
      </c>
      <c r="J51" s="123">
        <f t="shared" si="1"/>
        <v>1</v>
      </c>
    </row>
    <row r="52" spans="1:10" ht="213" customHeight="1" x14ac:dyDescent="0.25">
      <c r="A52" s="60"/>
      <c r="B52" s="28" t="s">
        <v>174</v>
      </c>
      <c r="C52" s="36">
        <v>992</v>
      </c>
      <c r="D52" s="17" t="s">
        <v>36</v>
      </c>
      <c r="E52" s="17" t="s">
        <v>82</v>
      </c>
      <c r="F52" s="25" t="s">
        <v>97</v>
      </c>
      <c r="G52" s="17"/>
      <c r="H52" s="15">
        <f t="shared" si="4"/>
        <v>44.4</v>
      </c>
      <c r="I52" s="100">
        <f t="shared" si="4"/>
        <v>44.4</v>
      </c>
      <c r="J52" s="123">
        <f t="shared" si="1"/>
        <v>1</v>
      </c>
    </row>
    <row r="53" spans="1:10" ht="211.5" customHeight="1" x14ac:dyDescent="0.25">
      <c r="A53" s="60"/>
      <c r="B53" s="28" t="s">
        <v>175</v>
      </c>
      <c r="C53" s="36">
        <v>992</v>
      </c>
      <c r="D53" s="17" t="s">
        <v>36</v>
      </c>
      <c r="E53" s="17" t="s">
        <v>82</v>
      </c>
      <c r="F53" s="25" t="s">
        <v>96</v>
      </c>
      <c r="G53" s="17"/>
      <c r="H53" s="15">
        <f t="shared" si="4"/>
        <v>44.4</v>
      </c>
      <c r="I53" s="100">
        <f t="shared" si="4"/>
        <v>44.4</v>
      </c>
      <c r="J53" s="123">
        <f t="shared" si="1"/>
        <v>1</v>
      </c>
    </row>
    <row r="54" spans="1:10" ht="67.5" customHeight="1" x14ac:dyDescent="0.25">
      <c r="A54" s="60"/>
      <c r="B54" s="13" t="s">
        <v>37</v>
      </c>
      <c r="C54" s="36">
        <v>992</v>
      </c>
      <c r="D54" s="17" t="s">
        <v>36</v>
      </c>
      <c r="E54" s="17" t="s">
        <v>82</v>
      </c>
      <c r="F54" s="25" t="s">
        <v>96</v>
      </c>
      <c r="G54" s="17" t="s">
        <v>35</v>
      </c>
      <c r="H54" s="15">
        <v>44.4</v>
      </c>
      <c r="I54" s="100">
        <v>44.4</v>
      </c>
      <c r="J54" s="123">
        <f t="shared" si="1"/>
        <v>1</v>
      </c>
    </row>
    <row r="55" spans="1:10" ht="179.25" customHeight="1" x14ac:dyDescent="0.25">
      <c r="A55" s="60"/>
      <c r="B55" s="28" t="s">
        <v>176</v>
      </c>
      <c r="C55" s="36">
        <v>992</v>
      </c>
      <c r="D55" s="17" t="s">
        <v>36</v>
      </c>
      <c r="E55" s="17" t="s">
        <v>82</v>
      </c>
      <c r="F55" s="25" t="s">
        <v>44</v>
      </c>
      <c r="G55" s="17"/>
      <c r="H55" s="15">
        <f t="shared" ref="H55:I57" si="5">H56</f>
        <v>254.6</v>
      </c>
      <c r="I55" s="100">
        <f t="shared" si="5"/>
        <v>254.6</v>
      </c>
      <c r="J55" s="123">
        <f t="shared" si="1"/>
        <v>1</v>
      </c>
    </row>
    <row r="56" spans="1:10" ht="193.5" customHeight="1" x14ac:dyDescent="0.25">
      <c r="A56" s="60"/>
      <c r="B56" s="28" t="s">
        <v>177</v>
      </c>
      <c r="C56" s="36">
        <v>992</v>
      </c>
      <c r="D56" s="17" t="s">
        <v>36</v>
      </c>
      <c r="E56" s="17" t="s">
        <v>82</v>
      </c>
      <c r="F56" s="25" t="s">
        <v>43</v>
      </c>
      <c r="G56" s="17"/>
      <c r="H56" s="15">
        <f t="shared" si="5"/>
        <v>254.6</v>
      </c>
      <c r="I56" s="100">
        <f t="shared" si="5"/>
        <v>254.6</v>
      </c>
      <c r="J56" s="123">
        <f t="shared" si="1"/>
        <v>1</v>
      </c>
    </row>
    <row r="57" spans="1:10" ht="192.75" customHeight="1" x14ac:dyDescent="0.25">
      <c r="A57" s="60"/>
      <c r="B57" s="28" t="s">
        <v>178</v>
      </c>
      <c r="C57" s="36">
        <v>992</v>
      </c>
      <c r="D57" s="17" t="s">
        <v>36</v>
      </c>
      <c r="E57" s="17" t="s">
        <v>82</v>
      </c>
      <c r="F57" s="25" t="s">
        <v>167</v>
      </c>
      <c r="G57" s="17"/>
      <c r="H57" s="15">
        <f t="shared" si="5"/>
        <v>254.6</v>
      </c>
      <c r="I57" s="100">
        <f t="shared" si="5"/>
        <v>254.6</v>
      </c>
      <c r="J57" s="123">
        <f t="shared" si="1"/>
        <v>1</v>
      </c>
    </row>
    <row r="58" spans="1:10" ht="71.25" customHeight="1" x14ac:dyDescent="0.25">
      <c r="A58" s="60"/>
      <c r="B58" s="13" t="s">
        <v>37</v>
      </c>
      <c r="C58" s="36">
        <v>992</v>
      </c>
      <c r="D58" s="17" t="s">
        <v>36</v>
      </c>
      <c r="E58" s="17" t="s">
        <v>82</v>
      </c>
      <c r="F58" s="25" t="s">
        <v>167</v>
      </c>
      <c r="G58" s="17" t="s">
        <v>35</v>
      </c>
      <c r="H58" s="15">
        <v>254.6</v>
      </c>
      <c r="I58" s="100">
        <v>254.6</v>
      </c>
      <c r="J58" s="123">
        <f t="shared" si="1"/>
        <v>1</v>
      </c>
    </row>
    <row r="59" spans="1:10" ht="138.75" customHeight="1" x14ac:dyDescent="0.25">
      <c r="A59" s="83"/>
      <c r="B59" s="24" t="s">
        <v>179</v>
      </c>
      <c r="C59" s="20">
        <v>992</v>
      </c>
      <c r="D59" s="22" t="s">
        <v>36</v>
      </c>
      <c r="E59" s="22">
        <v>13</v>
      </c>
      <c r="F59" s="23" t="s">
        <v>95</v>
      </c>
      <c r="G59" s="22"/>
      <c r="H59" s="26">
        <f>H60+H64</f>
        <v>103.5</v>
      </c>
      <c r="I59" s="120">
        <f>I60+I64</f>
        <v>103.5</v>
      </c>
      <c r="J59" s="123">
        <f t="shared" si="1"/>
        <v>1</v>
      </c>
    </row>
    <row r="60" spans="1:10" ht="210" customHeight="1" x14ac:dyDescent="0.25">
      <c r="A60" s="60"/>
      <c r="B60" s="13" t="s">
        <v>180</v>
      </c>
      <c r="C60" s="36">
        <v>992</v>
      </c>
      <c r="D60" s="17" t="s">
        <v>36</v>
      </c>
      <c r="E60" s="17">
        <v>13</v>
      </c>
      <c r="F60" s="25" t="s">
        <v>94</v>
      </c>
      <c r="G60" s="17"/>
      <c r="H60" s="15">
        <f t="shared" ref="H60:I62" si="6">H61</f>
        <v>73.5</v>
      </c>
      <c r="I60" s="100">
        <f t="shared" si="6"/>
        <v>73.5</v>
      </c>
      <c r="J60" s="123">
        <f t="shared" si="1"/>
        <v>1</v>
      </c>
    </row>
    <row r="61" spans="1:10" ht="234" customHeight="1" x14ac:dyDescent="0.25">
      <c r="A61" s="60"/>
      <c r="B61" s="13" t="s">
        <v>181</v>
      </c>
      <c r="C61" s="36">
        <v>992</v>
      </c>
      <c r="D61" s="17" t="s">
        <v>36</v>
      </c>
      <c r="E61" s="17" t="s">
        <v>82</v>
      </c>
      <c r="F61" s="25" t="s">
        <v>93</v>
      </c>
      <c r="G61" s="17"/>
      <c r="H61" s="15">
        <f t="shared" si="6"/>
        <v>73.5</v>
      </c>
      <c r="I61" s="100">
        <f t="shared" si="6"/>
        <v>73.5</v>
      </c>
      <c r="J61" s="123">
        <f t="shared" si="1"/>
        <v>1</v>
      </c>
    </row>
    <row r="62" spans="1:10" ht="238.5" customHeight="1" x14ac:dyDescent="0.25">
      <c r="A62" s="60"/>
      <c r="B62" s="13" t="s">
        <v>182</v>
      </c>
      <c r="C62" s="36">
        <v>992</v>
      </c>
      <c r="D62" s="17" t="s">
        <v>36</v>
      </c>
      <c r="E62" s="17" t="s">
        <v>82</v>
      </c>
      <c r="F62" s="25" t="s">
        <v>92</v>
      </c>
      <c r="G62" s="17"/>
      <c r="H62" s="15">
        <f t="shared" si="6"/>
        <v>73.5</v>
      </c>
      <c r="I62" s="100">
        <f t="shared" si="6"/>
        <v>73.5</v>
      </c>
      <c r="J62" s="123">
        <f t="shared" si="1"/>
        <v>1</v>
      </c>
    </row>
    <row r="63" spans="1:10" ht="62.25" customHeight="1" x14ac:dyDescent="0.25">
      <c r="A63" s="60"/>
      <c r="B63" s="13" t="s">
        <v>37</v>
      </c>
      <c r="C63" s="36">
        <v>992</v>
      </c>
      <c r="D63" s="17" t="s">
        <v>36</v>
      </c>
      <c r="E63" s="17">
        <v>13</v>
      </c>
      <c r="F63" s="25" t="s">
        <v>92</v>
      </c>
      <c r="G63" s="17" t="s">
        <v>46</v>
      </c>
      <c r="H63" s="15">
        <v>73.5</v>
      </c>
      <c r="I63" s="100">
        <v>73.5</v>
      </c>
      <c r="J63" s="123">
        <f t="shared" si="1"/>
        <v>1</v>
      </c>
    </row>
    <row r="64" spans="1:10" ht="183.75" customHeight="1" x14ac:dyDescent="0.25">
      <c r="A64" s="60"/>
      <c r="B64" s="28" t="s">
        <v>183</v>
      </c>
      <c r="C64" s="36">
        <v>992</v>
      </c>
      <c r="D64" s="17" t="s">
        <v>36</v>
      </c>
      <c r="E64" s="17" t="s">
        <v>82</v>
      </c>
      <c r="F64" s="25" t="s">
        <v>91</v>
      </c>
      <c r="G64" s="17"/>
      <c r="H64" s="15">
        <f t="shared" ref="H64:I66" si="7">H65</f>
        <v>30</v>
      </c>
      <c r="I64" s="100">
        <f t="shared" si="7"/>
        <v>30</v>
      </c>
      <c r="J64" s="123">
        <f t="shared" si="1"/>
        <v>1</v>
      </c>
    </row>
    <row r="65" spans="1:10" ht="197.25" customHeight="1" x14ac:dyDescent="0.25">
      <c r="A65" s="60"/>
      <c r="B65" s="28" t="s">
        <v>184</v>
      </c>
      <c r="C65" s="36">
        <v>992</v>
      </c>
      <c r="D65" s="17" t="s">
        <v>36</v>
      </c>
      <c r="E65" s="17" t="s">
        <v>82</v>
      </c>
      <c r="F65" s="25" t="s">
        <v>90</v>
      </c>
      <c r="G65" s="17"/>
      <c r="H65" s="15">
        <f t="shared" si="7"/>
        <v>30</v>
      </c>
      <c r="I65" s="100">
        <f t="shared" si="7"/>
        <v>30</v>
      </c>
      <c r="J65" s="123">
        <f t="shared" si="1"/>
        <v>1</v>
      </c>
    </row>
    <row r="66" spans="1:10" ht="198" customHeight="1" x14ac:dyDescent="0.25">
      <c r="A66" s="60"/>
      <c r="B66" s="28" t="s">
        <v>185</v>
      </c>
      <c r="C66" s="36">
        <v>992</v>
      </c>
      <c r="D66" s="17" t="s">
        <v>36</v>
      </c>
      <c r="E66" s="17" t="s">
        <v>82</v>
      </c>
      <c r="F66" s="25" t="s">
        <v>186</v>
      </c>
      <c r="G66" s="17"/>
      <c r="H66" s="15">
        <f t="shared" si="7"/>
        <v>30</v>
      </c>
      <c r="I66" s="100">
        <f t="shared" si="7"/>
        <v>30</v>
      </c>
      <c r="J66" s="123">
        <f t="shared" si="1"/>
        <v>1</v>
      </c>
    </row>
    <row r="67" spans="1:10" ht="64.5" customHeight="1" x14ac:dyDescent="0.25">
      <c r="A67" s="60"/>
      <c r="B67" s="13" t="s">
        <v>37</v>
      </c>
      <c r="C67" s="36">
        <v>992</v>
      </c>
      <c r="D67" s="17" t="s">
        <v>36</v>
      </c>
      <c r="E67" s="17" t="s">
        <v>82</v>
      </c>
      <c r="F67" s="25" t="s">
        <v>186</v>
      </c>
      <c r="G67" s="17" t="s">
        <v>35</v>
      </c>
      <c r="H67" s="15">
        <v>30</v>
      </c>
      <c r="I67" s="100">
        <v>30</v>
      </c>
      <c r="J67" s="123">
        <f t="shared" si="1"/>
        <v>1</v>
      </c>
    </row>
    <row r="68" spans="1:10" ht="139.5" customHeight="1" x14ac:dyDescent="0.25">
      <c r="A68" s="83"/>
      <c r="B68" s="24" t="s">
        <v>187</v>
      </c>
      <c r="C68" s="20">
        <v>992</v>
      </c>
      <c r="D68" s="22" t="s">
        <v>36</v>
      </c>
      <c r="E68" s="22">
        <v>13</v>
      </c>
      <c r="F68" s="23" t="s">
        <v>89</v>
      </c>
      <c r="G68" s="22"/>
      <c r="H68" s="26">
        <f>H72+H76</f>
        <v>999.1</v>
      </c>
      <c r="I68" s="120">
        <f>I72+I76</f>
        <v>998.8</v>
      </c>
      <c r="J68" s="123">
        <f t="shared" si="1"/>
        <v>0.99969972975678101</v>
      </c>
    </row>
    <row r="69" spans="1:10" ht="231" customHeight="1" x14ac:dyDescent="0.25">
      <c r="A69" s="60"/>
      <c r="B69" s="103" t="s">
        <v>188</v>
      </c>
      <c r="C69" s="36">
        <v>992</v>
      </c>
      <c r="D69" s="17" t="s">
        <v>36</v>
      </c>
      <c r="E69" s="17">
        <v>13</v>
      </c>
      <c r="F69" s="25" t="s">
        <v>42</v>
      </c>
      <c r="G69" s="17"/>
      <c r="H69" s="15">
        <f t="shared" ref="H69:I71" si="8">H70</f>
        <v>309</v>
      </c>
      <c r="I69" s="100">
        <f t="shared" si="8"/>
        <v>308.7</v>
      </c>
      <c r="J69" s="123">
        <f t="shared" si="1"/>
        <v>0.99902912621359219</v>
      </c>
    </row>
    <row r="70" spans="1:10" ht="247.5" customHeight="1" x14ac:dyDescent="0.25">
      <c r="A70" s="60"/>
      <c r="B70" s="103" t="s">
        <v>189</v>
      </c>
      <c r="C70" s="36">
        <v>992</v>
      </c>
      <c r="D70" s="17" t="s">
        <v>36</v>
      </c>
      <c r="E70" s="17" t="s">
        <v>82</v>
      </c>
      <c r="F70" s="25" t="s">
        <v>41</v>
      </c>
      <c r="G70" s="17"/>
      <c r="H70" s="15">
        <f t="shared" si="8"/>
        <v>309</v>
      </c>
      <c r="I70" s="100">
        <f t="shared" si="8"/>
        <v>308.7</v>
      </c>
      <c r="J70" s="123">
        <f t="shared" si="1"/>
        <v>0.99902912621359219</v>
      </c>
    </row>
    <row r="71" spans="1:10" ht="249" customHeight="1" x14ac:dyDescent="0.25">
      <c r="A71" s="60"/>
      <c r="B71" s="103" t="s">
        <v>190</v>
      </c>
      <c r="C71" s="36">
        <v>992</v>
      </c>
      <c r="D71" s="17" t="s">
        <v>36</v>
      </c>
      <c r="E71" s="17" t="s">
        <v>82</v>
      </c>
      <c r="F71" s="25" t="s">
        <v>191</v>
      </c>
      <c r="G71" s="17"/>
      <c r="H71" s="15">
        <f t="shared" si="8"/>
        <v>309</v>
      </c>
      <c r="I71" s="100">
        <f t="shared" si="8"/>
        <v>308.7</v>
      </c>
      <c r="J71" s="123">
        <f t="shared" si="1"/>
        <v>0.99902912621359219</v>
      </c>
    </row>
    <row r="72" spans="1:10" ht="75" x14ac:dyDescent="0.25">
      <c r="A72" s="60"/>
      <c r="B72" s="13" t="s">
        <v>37</v>
      </c>
      <c r="C72" s="36">
        <v>992</v>
      </c>
      <c r="D72" s="17" t="s">
        <v>36</v>
      </c>
      <c r="E72" s="17">
        <v>13</v>
      </c>
      <c r="F72" s="25" t="s">
        <v>191</v>
      </c>
      <c r="G72" s="17" t="s">
        <v>35</v>
      </c>
      <c r="H72" s="15">
        <v>309</v>
      </c>
      <c r="I72" s="100">
        <v>308.7</v>
      </c>
      <c r="J72" s="123">
        <f t="shared" si="1"/>
        <v>0.99902912621359219</v>
      </c>
    </row>
    <row r="73" spans="1:10" ht="252" customHeight="1" x14ac:dyDescent="0.25">
      <c r="A73" s="60"/>
      <c r="B73" s="37" t="s">
        <v>192</v>
      </c>
      <c r="C73" s="36">
        <v>992</v>
      </c>
      <c r="D73" s="17" t="s">
        <v>36</v>
      </c>
      <c r="E73" s="17">
        <v>13</v>
      </c>
      <c r="F73" s="25" t="s">
        <v>88</v>
      </c>
      <c r="G73" s="17"/>
      <c r="H73" s="15">
        <f t="shared" ref="H73:I75" si="9">H74</f>
        <v>690.1</v>
      </c>
      <c r="I73" s="100">
        <f t="shared" si="9"/>
        <v>690.1</v>
      </c>
      <c r="J73" s="123">
        <f t="shared" ref="J73:J136" si="10">I73/H73</f>
        <v>1</v>
      </c>
    </row>
    <row r="74" spans="1:10" ht="269.25" customHeight="1" x14ac:dyDescent="0.25">
      <c r="A74" s="60"/>
      <c r="B74" s="37" t="s">
        <v>193</v>
      </c>
      <c r="C74" s="36">
        <v>992</v>
      </c>
      <c r="D74" s="17" t="s">
        <v>36</v>
      </c>
      <c r="E74" s="17">
        <v>13</v>
      </c>
      <c r="F74" s="25" t="s">
        <v>87</v>
      </c>
      <c r="G74" s="17"/>
      <c r="H74" s="15">
        <f t="shared" si="9"/>
        <v>690.1</v>
      </c>
      <c r="I74" s="100">
        <f t="shared" si="9"/>
        <v>690.1</v>
      </c>
      <c r="J74" s="123">
        <f t="shared" si="10"/>
        <v>1</v>
      </c>
    </row>
    <row r="75" spans="1:10" ht="271.5" customHeight="1" x14ac:dyDescent="0.25">
      <c r="A75" s="60"/>
      <c r="B75" s="37" t="s">
        <v>194</v>
      </c>
      <c r="C75" s="36">
        <v>992</v>
      </c>
      <c r="D75" s="17" t="s">
        <v>36</v>
      </c>
      <c r="E75" s="17" t="s">
        <v>82</v>
      </c>
      <c r="F75" s="25" t="s">
        <v>195</v>
      </c>
      <c r="G75" s="17"/>
      <c r="H75" s="15">
        <f t="shared" si="9"/>
        <v>690.1</v>
      </c>
      <c r="I75" s="100">
        <f t="shared" si="9"/>
        <v>690.1</v>
      </c>
      <c r="J75" s="123">
        <f t="shared" si="10"/>
        <v>1</v>
      </c>
    </row>
    <row r="76" spans="1:10" ht="60" customHeight="1" x14ac:dyDescent="0.25">
      <c r="A76" s="60"/>
      <c r="B76" s="13" t="s">
        <v>37</v>
      </c>
      <c r="C76" s="36">
        <v>992</v>
      </c>
      <c r="D76" s="17" t="s">
        <v>36</v>
      </c>
      <c r="E76" s="17">
        <v>13</v>
      </c>
      <c r="F76" s="25" t="s">
        <v>195</v>
      </c>
      <c r="G76" s="17" t="s">
        <v>35</v>
      </c>
      <c r="H76" s="15">
        <v>690.1</v>
      </c>
      <c r="I76" s="100">
        <v>690.1</v>
      </c>
      <c r="J76" s="123">
        <f t="shared" si="10"/>
        <v>1</v>
      </c>
    </row>
    <row r="77" spans="1:10" ht="82.5" customHeight="1" x14ac:dyDescent="0.25">
      <c r="A77" s="60"/>
      <c r="B77" s="24" t="s">
        <v>81</v>
      </c>
      <c r="C77" s="20">
        <v>992</v>
      </c>
      <c r="D77" s="22" t="s">
        <v>36</v>
      </c>
      <c r="E77" s="22" t="s">
        <v>82</v>
      </c>
      <c r="F77" s="23" t="s">
        <v>125</v>
      </c>
      <c r="G77" s="22"/>
      <c r="H77" s="26">
        <f>H78</f>
        <v>2408.4</v>
      </c>
      <c r="I77" s="120">
        <f>I78</f>
        <v>2335.5</v>
      </c>
      <c r="J77" s="123">
        <f t="shared" si="10"/>
        <v>0.96973094170403584</v>
      </c>
    </row>
    <row r="78" spans="1:10" ht="77.25" customHeight="1" x14ac:dyDescent="0.25">
      <c r="A78" s="60"/>
      <c r="B78" s="1" t="s">
        <v>143</v>
      </c>
      <c r="C78" s="36">
        <v>992</v>
      </c>
      <c r="D78" s="17" t="s">
        <v>36</v>
      </c>
      <c r="E78" s="17" t="s">
        <v>82</v>
      </c>
      <c r="F78" s="25" t="s">
        <v>144</v>
      </c>
      <c r="G78" s="17"/>
      <c r="H78" s="15">
        <f>H79</f>
        <v>2408.4</v>
      </c>
      <c r="I78" s="100">
        <f>I79</f>
        <v>2335.5</v>
      </c>
      <c r="J78" s="123">
        <f t="shared" si="10"/>
        <v>0.96973094170403584</v>
      </c>
    </row>
    <row r="79" spans="1:10" ht="45" customHeight="1" x14ac:dyDescent="0.25">
      <c r="A79" s="60"/>
      <c r="B79" s="13" t="s">
        <v>100</v>
      </c>
      <c r="C79" s="36">
        <v>992</v>
      </c>
      <c r="D79" s="17" t="s">
        <v>36</v>
      </c>
      <c r="E79" s="17" t="s">
        <v>82</v>
      </c>
      <c r="F79" s="25" t="s">
        <v>144</v>
      </c>
      <c r="G79" s="17" t="s">
        <v>142</v>
      </c>
      <c r="H79" s="15">
        <v>2408.4</v>
      </c>
      <c r="I79" s="100">
        <v>2335.5</v>
      </c>
      <c r="J79" s="123">
        <f t="shared" si="10"/>
        <v>0.96973094170403584</v>
      </c>
    </row>
    <row r="80" spans="1:10" ht="42" customHeight="1" x14ac:dyDescent="0.25">
      <c r="A80" s="136"/>
      <c r="B80" s="137" t="s">
        <v>15</v>
      </c>
      <c r="C80" s="130">
        <v>992</v>
      </c>
      <c r="D80" s="132" t="s">
        <v>58</v>
      </c>
      <c r="E80" s="132" t="s">
        <v>140</v>
      </c>
      <c r="F80" s="132" t="s">
        <v>321</v>
      </c>
      <c r="G80" s="132"/>
      <c r="H80" s="133">
        <f t="shared" ref="H80:I84" si="11">H81</f>
        <v>259.8</v>
      </c>
      <c r="I80" s="133">
        <f t="shared" si="11"/>
        <v>258.2</v>
      </c>
      <c r="J80" s="134">
        <f t="shared" si="10"/>
        <v>0.99384141647421087</v>
      </c>
    </row>
    <row r="81" spans="1:10" ht="53.25" customHeight="1" x14ac:dyDescent="0.25">
      <c r="A81" s="92"/>
      <c r="B81" s="46" t="s">
        <v>16</v>
      </c>
      <c r="C81" s="35">
        <v>992</v>
      </c>
      <c r="D81" s="19" t="s">
        <v>58</v>
      </c>
      <c r="E81" s="19" t="s">
        <v>39</v>
      </c>
      <c r="F81" s="116" t="s">
        <v>321</v>
      </c>
      <c r="G81" s="116"/>
      <c r="H81" s="18">
        <f t="shared" si="11"/>
        <v>259.8</v>
      </c>
      <c r="I81" s="18">
        <f t="shared" si="11"/>
        <v>258.2</v>
      </c>
      <c r="J81" s="129">
        <f t="shared" si="10"/>
        <v>0.99384141647421087</v>
      </c>
    </row>
    <row r="82" spans="1:10" ht="84.75" customHeight="1" x14ac:dyDescent="0.25">
      <c r="A82" s="60"/>
      <c r="B82" s="13" t="s">
        <v>81</v>
      </c>
      <c r="C82" s="36">
        <v>992</v>
      </c>
      <c r="D82" s="17" t="s">
        <v>58</v>
      </c>
      <c r="E82" s="17" t="s">
        <v>39</v>
      </c>
      <c r="F82" s="25" t="s">
        <v>79</v>
      </c>
      <c r="G82" s="17"/>
      <c r="H82" s="15">
        <f t="shared" si="11"/>
        <v>259.8</v>
      </c>
      <c r="I82" s="100">
        <f t="shared" si="11"/>
        <v>258.2</v>
      </c>
      <c r="J82" s="123">
        <f t="shared" si="10"/>
        <v>0.99384141647421087</v>
      </c>
    </row>
    <row r="83" spans="1:10" ht="56.25" customHeight="1" x14ac:dyDescent="0.25">
      <c r="A83" s="60"/>
      <c r="B83" s="13" t="s">
        <v>80</v>
      </c>
      <c r="C83" s="36">
        <v>992</v>
      </c>
      <c r="D83" s="17" t="s">
        <v>58</v>
      </c>
      <c r="E83" s="17" t="s">
        <v>39</v>
      </c>
      <c r="F83" s="25" t="s">
        <v>79</v>
      </c>
      <c r="G83" s="17"/>
      <c r="H83" s="15">
        <f t="shared" si="11"/>
        <v>259.8</v>
      </c>
      <c r="I83" s="100">
        <f t="shared" si="11"/>
        <v>258.2</v>
      </c>
      <c r="J83" s="123">
        <f t="shared" si="10"/>
        <v>0.99384141647421087</v>
      </c>
    </row>
    <row r="84" spans="1:10" ht="72.75" customHeight="1" x14ac:dyDescent="0.25">
      <c r="A84" s="60"/>
      <c r="B84" s="13" t="s">
        <v>78</v>
      </c>
      <c r="C84" s="36">
        <v>992</v>
      </c>
      <c r="D84" s="17" t="s">
        <v>58</v>
      </c>
      <c r="E84" s="17" t="s">
        <v>39</v>
      </c>
      <c r="F84" s="25" t="s">
        <v>77</v>
      </c>
      <c r="G84" s="17"/>
      <c r="H84" s="15">
        <f t="shared" si="11"/>
        <v>259.8</v>
      </c>
      <c r="I84" s="100">
        <f t="shared" si="11"/>
        <v>258.2</v>
      </c>
      <c r="J84" s="123">
        <f t="shared" si="10"/>
        <v>0.99384141647421087</v>
      </c>
    </row>
    <row r="85" spans="1:10" ht="164.25" customHeight="1" x14ac:dyDescent="0.25">
      <c r="A85" s="60"/>
      <c r="B85" s="13" t="s">
        <v>48</v>
      </c>
      <c r="C85" s="36">
        <v>992</v>
      </c>
      <c r="D85" s="17" t="s">
        <v>58</v>
      </c>
      <c r="E85" s="17" t="s">
        <v>39</v>
      </c>
      <c r="F85" s="25" t="s">
        <v>77</v>
      </c>
      <c r="G85" s="17" t="s">
        <v>46</v>
      </c>
      <c r="H85" s="15">
        <v>259.8</v>
      </c>
      <c r="I85" s="57">
        <v>258.2</v>
      </c>
      <c r="J85" s="123">
        <f t="shared" si="10"/>
        <v>0.99384141647421087</v>
      </c>
    </row>
    <row r="86" spans="1:10" ht="56.25" x14ac:dyDescent="0.25">
      <c r="A86" s="136"/>
      <c r="B86" s="137" t="s">
        <v>17</v>
      </c>
      <c r="C86" s="130">
        <v>992</v>
      </c>
      <c r="D86" s="132" t="s">
        <v>39</v>
      </c>
      <c r="E86" s="132" t="s">
        <v>140</v>
      </c>
      <c r="F86" s="132" t="s">
        <v>321</v>
      </c>
      <c r="G86" s="132"/>
      <c r="H86" s="133">
        <f>H87+H111</f>
        <v>2364.0000000000005</v>
      </c>
      <c r="I86" s="133">
        <f>I87+I111</f>
        <v>2359.7000000000003</v>
      </c>
      <c r="J86" s="134">
        <f t="shared" si="10"/>
        <v>0.99818104906937388</v>
      </c>
    </row>
    <row r="87" spans="1:10" ht="105.75" customHeight="1" x14ac:dyDescent="0.25">
      <c r="A87" s="92"/>
      <c r="B87" s="52" t="s">
        <v>196</v>
      </c>
      <c r="C87" s="88">
        <v>992</v>
      </c>
      <c r="D87" s="53" t="s">
        <v>39</v>
      </c>
      <c r="E87" s="53" t="s">
        <v>40</v>
      </c>
      <c r="F87" s="53" t="s">
        <v>321</v>
      </c>
      <c r="G87" s="53"/>
      <c r="H87" s="68">
        <f>H88</f>
        <v>2333.2000000000003</v>
      </c>
      <c r="I87" s="118">
        <f>I88</f>
        <v>2333.2000000000003</v>
      </c>
      <c r="J87" s="129">
        <f t="shared" si="10"/>
        <v>1</v>
      </c>
    </row>
    <row r="88" spans="1:10" ht="124.5" customHeight="1" x14ac:dyDescent="0.25">
      <c r="A88" s="60"/>
      <c r="B88" s="24" t="s">
        <v>290</v>
      </c>
      <c r="C88" s="20">
        <v>992</v>
      </c>
      <c r="D88" s="22" t="s">
        <v>39</v>
      </c>
      <c r="E88" s="22" t="s">
        <v>40</v>
      </c>
      <c r="F88" s="23" t="s">
        <v>86</v>
      </c>
      <c r="G88" s="22"/>
      <c r="H88" s="26">
        <f>H89+H93+H97+H101+H107</f>
        <v>2333.2000000000003</v>
      </c>
      <c r="I88" s="120">
        <f>I89+I93+I97+I101+I107</f>
        <v>2333.2000000000003</v>
      </c>
      <c r="J88" s="123">
        <f t="shared" si="10"/>
        <v>1</v>
      </c>
    </row>
    <row r="89" spans="1:10" ht="231" customHeight="1" x14ac:dyDescent="0.25">
      <c r="A89" s="60"/>
      <c r="B89" s="13" t="s">
        <v>197</v>
      </c>
      <c r="C89" s="36">
        <v>992</v>
      </c>
      <c r="D89" s="17" t="s">
        <v>75</v>
      </c>
      <c r="E89" s="17" t="s">
        <v>40</v>
      </c>
      <c r="F89" s="25" t="s">
        <v>85</v>
      </c>
      <c r="G89" s="17"/>
      <c r="H89" s="15">
        <f t="shared" ref="H89:I91" si="12">H90</f>
        <v>236.2</v>
      </c>
      <c r="I89" s="100">
        <f t="shared" si="12"/>
        <v>236.2</v>
      </c>
      <c r="J89" s="123">
        <f t="shared" si="10"/>
        <v>1</v>
      </c>
    </row>
    <row r="90" spans="1:10" ht="253.5" customHeight="1" x14ac:dyDescent="0.25">
      <c r="A90" s="60"/>
      <c r="B90" s="13" t="s">
        <v>199</v>
      </c>
      <c r="C90" s="36">
        <v>992</v>
      </c>
      <c r="D90" s="17" t="s">
        <v>75</v>
      </c>
      <c r="E90" s="17" t="s">
        <v>40</v>
      </c>
      <c r="F90" s="25" t="s">
        <v>84</v>
      </c>
      <c r="G90" s="17"/>
      <c r="H90" s="15">
        <f t="shared" si="12"/>
        <v>236.2</v>
      </c>
      <c r="I90" s="100">
        <f t="shared" si="12"/>
        <v>236.2</v>
      </c>
      <c r="J90" s="123">
        <f t="shared" si="10"/>
        <v>1</v>
      </c>
    </row>
    <row r="91" spans="1:10" ht="258.75" customHeight="1" x14ac:dyDescent="0.25">
      <c r="A91" s="83"/>
      <c r="B91" s="13" t="s">
        <v>198</v>
      </c>
      <c r="C91" s="36">
        <v>992</v>
      </c>
      <c r="D91" s="17" t="s">
        <v>39</v>
      </c>
      <c r="E91" s="17" t="s">
        <v>40</v>
      </c>
      <c r="F91" s="54" t="s">
        <v>201</v>
      </c>
      <c r="G91" s="17"/>
      <c r="H91" s="15">
        <f t="shared" si="12"/>
        <v>236.2</v>
      </c>
      <c r="I91" s="100">
        <f t="shared" si="12"/>
        <v>236.2</v>
      </c>
      <c r="J91" s="123">
        <f t="shared" si="10"/>
        <v>1</v>
      </c>
    </row>
    <row r="92" spans="1:10" ht="35.25" customHeight="1" x14ac:dyDescent="0.25">
      <c r="A92" s="55"/>
      <c r="B92" s="13" t="s">
        <v>73</v>
      </c>
      <c r="C92" s="36">
        <v>992</v>
      </c>
      <c r="D92" s="17" t="s">
        <v>74</v>
      </c>
      <c r="E92" s="17" t="s">
        <v>40</v>
      </c>
      <c r="F92" s="54" t="s">
        <v>201</v>
      </c>
      <c r="G92" s="17" t="s">
        <v>72</v>
      </c>
      <c r="H92" s="15">
        <v>236.2</v>
      </c>
      <c r="I92" s="100">
        <v>236.2</v>
      </c>
      <c r="J92" s="123">
        <f t="shared" si="10"/>
        <v>1</v>
      </c>
    </row>
    <row r="93" spans="1:10" ht="228.75" customHeight="1" x14ac:dyDescent="0.25">
      <c r="A93" s="83"/>
      <c r="B93" s="13" t="s">
        <v>293</v>
      </c>
      <c r="C93" s="36">
        <v>992</v>
      </c>
      <c r="D93" s="17" t="s">
        <v>39</v>
      </c>
      <c r="E93" s="17" t="s">
        <v>40</v>
      </c>
      <c r="F93" s="25" t="s">
        <v>83</v>
      </c>
      <c r="G93" s="17"/>
      <c r="H93" s="15">
        <f t="shared" ref="H93:I95" si="13">H94</f>
        <v>227.7</v>
      </c>
      <c r="I93" s="100">
        <f t="shared" si="13"/>
        <v>227.7</v>
      </c>
      <c r="J93" s="123">
        <f t="shared" si="10"/>
        <v>1</v>
      </c>
    </row>
    <row r="94" spans="1:10" ht="245.25" customHeight="1" x14ac:dyDescent="0.25">
      <c r="A94" s="83"/>
      <c r="B94" s="13" t="s">
        <v>292</v>
      </c>
      <c r="C94" s="36">
        <v>992</v>
      </c>
      <c r="D94" s="17" t="s">
        <v>39</v>
      </c>
      <c r="E94" s="17" t="s">
        <v>40</v>
      </c>
      <c r="F94" s="25" t="s">
        <v>162</v>
      </c>
      <c r="G94" s="17"/>
      <c r="H94" s="15">
        <f t="shared" si="13"/>
        <v>227.7</v>
      </c>
      <c r="I94" s="100">
        <f t="shared" si="13"/>
        <v>227.7</v>
      </c>
      <c r="J94" s="123">
        <f t="shared" si="10"/>
        <v>1</v>
      </c>
    </row>
    <row r="95" spans="1:10" ht="254.25" customHeight="1" x14ac:dyDescent="0.25">
      <c r="A95" s="83"/>
      <c r="B95" s="13" t="s">
        <v>291</v>
      </c>
      <c r="C95" s="36">
        <v>992</v>
      </c>
      <c r="D95" s="17" t="s">
        <v>39</v>
      </c>
      <c r="E95" s="17" t="s">
        <v>40</v>
      </c>
      <c r="F95" s="54" t="s">
        <v>200</v>
      </c>
      <c r="G95" s="17"/>
      <c r="H95" s="15">
        <f t="shared" si="13"/>
        <v>227.7</v>
      </c>
      <c r="I95" s="100">
        <f t="shared" si="13"/>
        <v>227.7</v>
      </c>
      <c r="J95" s="123">
        <f t="shared" si="10"/>
        <v>1</v>
      </c>
    </row>
    <row r="96" spans="1:10" ht="37.5" customHeight="1" x14ac:dyDescent="0.25">
      <c r="A96" s="83"/>
      <c r="B96" s="13" t="s">
        <v>73</v>
      </c>
      <c r="C96" s="36">
        <v>992</v>
      </c>
      <c r="D96" s="17" t="s">
        <v>39</v>
      </c>
      <c r="E96" s="17" t="s">
        <v>40</v>
      </c>
      <c r="F96" s="54" t="s">
        <v>200</v>
      </c>
      <c r="G96" s="17" t="s">
        <v>72</v>
      </c>
      <c r="H96" s="15">
        <v>227.7</v>
      </c>
      <c r="I96" s="100">
        <v>227.7</v>
      </c>
      <c r="J96" s="123">
        <f t="shared" si="10"/>
        <v>1</v>
      </c>
    </row>
    <row r="97" spans="1:10" ht="196.5" customHeight="1" x14ac:dyDescent="0.25">
      <c r="A97" s="94"/>
      <c r="B97" s="81" t="s">
        <v>202</v>
      </c>
      <c r="C97" s="80">
        <v>992</v>
      </c>
      <c r="D97" s="56" t="s">
        <v>39</v>
      </c>
      <c r="E97" s="56" t="s">
        <v>40</v>
      </c>
      <c r="F97" s="56" t="s">
        <v>163</v>
      </c>
      <c r="G97" s="56"/>
      <c r="H97" s="59">
        <f t="shared" ref="H97:I99" si="14">H98</f>
        <v>819.6</v>
      </c>
      <c r="I97" s="59">
        <f t="shared" si="14"/>
        <v>819.6</v>
      </c>
      <c r="J97" s="123">
        <f t="shared" si="10"/>
        <v>1</v>
      </c>
    </row>
    <row r="98" spans="1:10" ht="215.25" customHeight="1" x14ac:dyDescent="0.25">
      <c r="A98" s="94"/>
      <c r="B98" s="81" t="s">
        <v>203</v>
      </c>
      <c r="C98" s="80">
        <v>992</v>
      </c>
      <c r="D98" s="56" t="s">
        <v>39</v>
      </c>
      <c r="E98" s="56" t="s">
        <v>40</v>
      </c>
      <c r="F98" s="56" t="s">
        <v>164</v>
      </c>
      <c r="G98" s="56"/>
      <c r="H98" s="59">
        <f t="shared" si="14"/>
        <v>819.6</v>
      </c>
      <c r="I98" s="59">
        <f t="shared" si="14"/>
        <v>819.6</v>
      </c>
      <c r="J98" s="123">
        <f t="shared" si="10"/>
        <v>1</v>
      </c>
    </row>
    <row r="99" spans="1:10" ht="217.5" customHeight="1" x14ac:dyDescent="0.25">
      <c r="A99" s="94"/>
      <c r="B99" s="81" t="s">
        <v>204</v>
      </c>
      <c r="C99" s="80">
        <v>992</v>
      </c>
      <c r="D99" s="56" t="s">
        <v>39</v>
      </c>
      <c r="E99" s="56" t="s">
        <v>40</v>
      </c>
      <c r="F99" s="56" t="s">
        <v>205</v>
      </c>
      <c r="G99" s="56"/>
      <c r="H99" s="59">
        <f t="shared" si="14"/>
        <v>819.6</v>
      </c>
      <c r="I99" s="59">
        <f t="shared" si="14"/>
        <v>819.6</v>
      </c>
      <c r="J99" s="123">
        <f t="shared" si="10"/>
        <v>1</v>
      </c>
    </row>
    <row r="100" spans="1:10" ht="69" customHeight="1" x14ac:dyDescent="0.25">
      <c r="A100" s="94"/>
      <c r="B100" s="81" t="s">
        <v>37</v>
      </c>
      <c r="C100" s="80">
        <v>992</v>
      </c>
      <c r="D100" s="56" t="s">
        <v>39</v>
      </c>
      <c r="E100" s="56" t="s">
        <v>40</v>
      </c>
      <c r="F100" s="56" t="s">
        <v>205</v>
      </c>
      <c r="G100" s="56" t="s">
        <v>35</v>
      </c>
      <c r="H100" s="59">
        <v>819.6</v>
      </c>
      <c r="I100" s="59">
        <v>819.6</v>
      </c>
      <c r="J100" s="123">
        <f t="shared" si="10"/>
        <v>1</v>
      </c>
    </row>
    <row r="101" spans="1:10" ht="197.25" customHeight="1" x14ac:dyDescent="0.25">
      <c r="A101" s="94"/>
      <c r="B101" s="50" t="s">
        <v>206</v>
      </c>
      <c r="C101" s="98">
        <v>992</v>
      </c>
      <c r="D101" s="99" t="s">
        <v>39</v>
      </c>
      <c r="E101" s="99">
        <v>10</v>
      </c>
      <c r="F101" s="102" t="s">
        <v>165</v>
      </c>
      <c r="G101" s="56"/>
      <c r="H101" s="59">
        <f>H104+H106</f>
        <v>1009.9000000000001</v>
      </c>
      <c r="I101" s="59">
        <f>I104+I106</f>
        <v>1009.9000000000001</v>
      </c>
      <c r="J101" s="123">
        <f t="shared" si="10"/>
        <v>1</v>
      </c>
    </row>
    <row r="102" spans="1:10" s="93" customFormat="1" ht="212.25" customHeight="1" x14ac:dyDescent="0.25">
      <c r="A102" s="94"/>
      <c r="B102" s="50" t="s">
        <v>208</v>
      </c>
      <c r="C102" s="98">
        <v>992</v>
      </c>
      <c r="D102" s="99" t="s">
        <v>39</v>
      </c>
      <c r="E102" s="99">
        <v>10</v>
      </c>
      <c r="F102" s="102" t="s">
        <v>166</v>
      </c>
      <c r="G102" s="56"/>
      <c r="H102" s="59">
        <f>H103</f>
        <v>28.2</v>
      </c>
      <c r="I102" s="59">
        <f>I103</f>
        <v>28.2</v>
      </c>
      <c r="J102" s="123">
        <f t="shared" si="10"/>
        <v>1</v>
      </c>
    </row>
    <row r="103" spans="1:10" s="93" customFormat="1" ht="210.75" customHeight="1" x14ac:dyDescent="0.25">
      <c r="A103" s="94"/>
      <c r="B103" s="50" t="s">
        <v>209</v>
      </c>
      <c r="C103" s="98">
        <v>992</v>
      </c>
      <c r="D103" s="99" t="s">
        <v>39</v>
      </c>
      <c r="E103" s="99" t="s">
        <v>40</v>
      </c>
      <c r="F103" s="102" t="s">
        <v>207</v>
      </c>
      <c r="G103" s="56"/>
      <c r="H103" s="59">
        <f>H104</f>
        <v>28.2</v>
      </c>
      <c r="I103" s="59">
        <f>I104</f>
        <v>28.2</v>
      </c>
      <c r="J103" s="123">
        <f t="shared" si="10"/>
        <v>1</v>
      </c>
    </row>
    <row r="104" spans="1:10" s="93" customFormat="1" ht="75" customHeight="1" x14ac:dyDescent="0.25">
      <c r="A104" s="94"/>
      <c r="B104" s="77" t="s">
        <v>168</v>
      </c>
      <c r="C104" s="98">
        <v>992</v>
      </c>
      <c r="D104" s="71" t="s">
        <v>39</v>
      </c>
      <c r="E104" s="71" t="s">
        <v>40</v>
      </c>
      <c r="F104" s="78" t="s">
        <v>207</v>
      </c>
      <c r="G104" s="56" t="s">
        <v>35</v>
      </c>
      <c r="H104" s="59">
        <v>28.2</v>
      </c>
      <c r="I104" s="59">
        <v>28.2</v>
      </c>
      <c r="J104" s="123">
        <f t="shared" si="10"/>
        <v>1</v>
      </c>
    </row>
    <row r="105" spans="1:10" s="93" customFormat="1" ht="181.5" customHeight="1" x14ac:dyDescent="0.25">
      <c r="A105" s="94"/>
      <c r="B105" s="110" t="s">
        <v>328</v>
      </c>
      <c r="C105" s="98">
        <v>992</v>
      </c>
      <c r="D105" s="71" t="s">
        <v>39</v>
      </c>
      <c r="E105" s="71" t="s">
        <v>40</v>
      </c>
      <c r="F105" s="78" t="s">
        <v>329</v>
      </c>
      <c r="G105" s="111"/>
      <c r="H105" s="59">
        <f>H106</f>
        <v>981.7</v>
      </c>
      <c r="I105" s="59">
        <f>I106</f>
        <v>981.7</v>
      </c>
      <c r="J105" s="123">
        <f t="shared" si="10"/>
        <v>1</v>
      </c>
    </row>
    <row r="106" spans="1:10" s="93" customFormat="1" ht="62.25" customHeight="1" x14ac:dyDescent="0.25">
      <c r="A106" s="94"/>
      <c r="B106" s="77" t="s">
        <v>168</v>
      </c>
      <c r="C106" s="98">
        <v>992</v>
      </c>
      <c r="D106" s="71" t="s">
        <v>39</v>
      </c>
      <c r="E106" s="71" t="s">
        <v>40</v>
      </c>
      <c r="F106" s="78" t="s">
        <v>329</v>
      </c>
      <c r="G106" s="111" t="s">
        <v>35</v>
      </c>
      <c r="H106" s="59">
        <v>981.7</v>
      </c>
      <c r="I106" s="59">
        <v>981.7</v>
      </c>
      <c r="J106" s="123">
        <f t="shared" si="10"/>
        <v>1</v>
      </c>
    </row>
    <row r="107" spans="1:10" s="93" customFormat="1" ht="235.5" customHeight="1" x14ac:dyDescent="0.25">
      <c r="A107" s="94"/>
      <c r="B107" s="77" t="s">
        <v>210</v>
      </c>
      <c r="C107" s="98">
        <v>992</v>
      </c>
      <c r="D107" s="71" t="s">
        <v>39</v>
      </c>
      <c r="E107" s="71" t="s">
        <v>40</v>
      </c>
      <c r="F107" s="78" t="s">
        <v>213</v>
      </c>
      <c r="G107" s="71"/>
      <c r="H107" s="59">
        <f t="shared" ref="H107:I109" si="15">H108</f>
        <v>39.799999999999997</v>
      </c>
      <c r="I107" s="59">
        <f t="shared" si="15"/>
        <v>39.799999999999997</v>
      </c>
      <c r="J107" s="123">
        <f t="shared" si="10"/>
        <v>1</v>
      </c>
    </row>
    <row r="108" spans="1:10" s="93" customFormat="1" ht="255.75" customHeight="1" x14ac:dyDescent="0.25">
      <c r="A108" s="94"/>
      <c r="B108" s="77" t="s">
        <v>212</v>
      </c>
      <c r="C108" s="98">
        <v>992</v>
      </c>
      <c r="D108" s="71" t="s">
        <v>39</v>
      </c>
      <c r="E108" s="71" t="s">
        <v>40</v>
      </c>
      <c r="F108" s="78" t="s">
        <v>214</v>
      </c>
      <c r="G108" s="71"/>
      <c r="H108" s="59">
        <f t="shared" si="15"/>
        <v>39.799999999999997</v>
      </c>
      <c r="I108" s="59">
        <f t="shared" si="15"/>
        <v>39.799999999999997</v>
      </c>
      <c r="J108" s="123">
        <f t="shared" si="10"/>
        <v>1</v>
      </c>
    </row>
    <row r="109" spans="1:10" s="93" customFormat="1" ht="252.75" customHeight="1" x14ac:dyDescent="0.25">
      <c r="A109" s="94"/>
      <c r="B109" s="77" t="s">
        <v>215</v>
      </c>
      <c r="C109" s="98">
        <v>992</v>
      </c>
      <c r="D109" s="71" t="s">
        <v>39</v>
      </c>
      <c r="E109" s="71" t="s">
        <v>40</v>
      </c>
      <c r="F109" s="78" t="s">
        <v>211</v>
      </c>
      <c r="G109" s="71"/>
      <c r="H109" s="59">
        <f t="shared" si="15"/>
        <v>39.799999999999997</v>
      </c>
      <c r="I109" s="59">
        <f t="shared" si="15"/>
        <v>39.799999999999997</v>
      </c>
      <c r="J109" s="123">
        <f t="shared" si="10"/>
        <v>1</v>
      </c>
    </row>
    <row r="110" spans="1:10" s="93" customFormat="1" ht="61.5" customHeight="1" x14ac:dyDescent="0.25">
      <c r="A110" s="94"/>
      <c r="B110" s="77" t="s">
        <v>168</v>
      </c>
      <c r="C110" s="98">
        <v>992</v>
      </c>
      <c r="D110" s="71" t="s">
        <v>39</v>
      </c>
      <c r="E110" s="71" t="s">
        <v>40</v>
      </c>
      <c r="F110" s="78" t="s">
        <v>211</v>
      </c>
      <c r="G110" s="71" t="s">
        <v>35</v>
      </c>
      <c r="H110" s="59">
        <v>39.799999999999997</v>
      </c>
      <c r="I110" s="59">
        <v>39.799999999999997</v>
      </c>
      <c r="J110" s="123">
        <f t="shared" si="10"/>
        <v>1</v>
      </c>
    </row>
    <row r="111" spans="1:10" s="93" customFormat="1" ht="81.75" customHeight="1" x14ac:dyDescent="0.25">
      <c r="A111" s="92"/>
      <c r="B111" s="52" t="s">
        <v>18</v>
      </c>
      <c r="C111" s="88">
        <v>992</v>
      </c>
      <c r="D111" s="53" t="s">
        <v>39</v>
      </c>
      <c r="E111" s="53">
        <v>14</v>
      </c>
      <c r="F111" s="53"/>
      <c r="G111" s="53"/>
      <c r="H111" s="68">
        <f>H112</f>
        <v>30.8</v>
      </c>
      <c r="I111" s="118">
        <f>I112</f>
        <v>26.5</v>
      </c>
      <c r="J111" s="129">
        <f t="shared" si="10"/>
        <v>0.86038961038961037</v>
      </c>
    </row>
    <row r="112" spans="1:10" s="93" customFormat="1" ht="104.25" customHeight="1" x14ac:dyDescent="0.25">
      <c r="A112" s="83"/>
      <c r="B112" s="24" t="s">
        <v>216</v>
      </c>
      <c r="C112" s="20">
        <v>992</v>
      </c>
      <c r="D112" s="22" t="s">
        <v>39</v>
      </c>
      <c r="E112" s="22">
        <v>14</v>
      </c>
      <c r="F112" s="23" t="s">
        <v>76</v>
      </c>
      <c r="G112" s="22"/>
      <c r="H112" s="26">
        <f>H115+H121</f>
        <v>30.8</v>
      </c>
      <c r="I112" s="120">
        <f>I115+I121</f>
        <v>26.5</v>
      </c>
      <c r="J112" s="123">
        <f t="shared" si="10"/>
        <v>0.86038961038961037</v>
      </c>
    </row>
    <row r="113" spans="1:10" s="93" customFormat="1" ht="122.25" customHeight="1" x14ac:dyDescent="0.25">
      <c r="A113" s="55"/>
      <c r="B113" s="13" t="s">
        <v>217</v>
      </c>
      <c r="C113" s="36">
        <v>992</v>
      </c>
      <c r="D113" s="17" t="s">
        <v>39</v>
      </c>
      <c r="E113" s="17">
        <v>14</v>
      </c>
      <c r="F113" s="25" t="s">
        <v>320</v>
      </c>
      <c r="G113" s="17"/>
      <c r="H113" s="15">
        <f>H114</f>
        <v>26.5</v>
      </c>
      <c r="I113" s="100">
        <f>I114</f>
        <v>26.5</v>
      </c>
      <c r="J113" s="123">
        <f t="shared" si="10"/>
        <v>1</v>
      </c>
    </row>
    <row r="114" spans="1:10" s="93" customFormat="1" ht="143.25" customHeight="1" x14ac:dyDescent="0.25">
      <c r="A114" s="60"/>
      <c r="B114" s="13" t="s">
        <v>218</v>
      </c>
      <c r="C114" s="36">
        <v>992</v>
      </c>
      <c r="D114" s="17" t="s">
        <v>39</v>
      </c>
      <c r="E114" s="17">
        <v>14</v>
      </c>
      <c r="F114" s="25" t="s">
        <v>219</v>
      </c>
      <c r="G114" s="17"/>
      <c r="H114" s="15">
        <f>H115</f>
        <v>26.5</v>
      </c>
      <c r="I114" s="100">
        <f>I115</f>
        <v>26.5</v>
      </c>
      <c r="J114" s="123">
        <f t="shared" si="10"/>
        <v>1</v>
      </c>
    </row>
    <row r="115" spans="1:10" s="93" customFormat="1" ht="150" customHeight="1" thickBot="1" x14ac:dyDescent="0.3">
      <c r="A115" s="60"/>
      <c r="B115" s="13" t="s">
        <v>221</v>
      </c>
      <c r="C115" s="36">
        <v>992</v>
      </c>
      <c r="D115" s="17" t="s">
        <v>39</v>
      </c>
      <c r="E115" s="17">
        <v>14</v>
      </c>
      <c r="F115" s="12" t="s">
        <v>220</v>
      </c>
      <c r="G115" s="17"/>
      <c r="H115" s="15">
        <f>H116+H117</f>
        <v>26.5</v>
      </c>
      <c r="I115" s="100">
        <f>I116+I117</f>
        <v>26.5</v>
      </c>
      <c r="J115" s="123">
        <f t="shared" si="10"/>
        <v>1</v>
      </c>
    </row>
    <row r="116" spans="1:10" ht="161.25" customHeight="1" thickBot="1" x14ac:dyDescent="0.3">
      <c r="A116" s="60"/>
      <c r="B116" s="14" t="s">
        <v>48</v>
      </c>
      <c r="C116" s="101">
        <v>992</v>
      </c>
      <c r="D116" s="11" t="s">
        <v>39</v>
      </c>
      <c r="E116" s="11" t="s">
        <v>67</v>
      </c>
      <c r="F116" s="12" t="s">
        <v>220</v>
      </c>
      <c r="G116" s="11" t="s">
        <v>46</v>
      </c>
      <c r="H116" s="100">
        <v>8</v>
      </c>
      <c r="I116" s="100">
        <v>8</v>
      </c>
      <c r="J116" s="123">
        <f t="shared" si="10"/>
        <v>1</v>
      </c>
    </row>
    <row r="117" spans="1:10" ht="76.5" customHeight="1" x14ac:dyDescent="0.25">
      <c r="A117" s="60"/>
      <c r="B117" s="13" t="s">
        <v>37</v>
      </c>
      <c r="C117" s="36">
        <v>992</v>
      </c>
      <c r="D117" s="17" t="s">
        <v>39</v>
      </c>
      <c r="E117" s="17" t="s">
        <v>67</v>
      </c>
      <c r="F117" s="25" t="s">
        <v>220</v>
      </c>
      <c r="G117" s="17" t="s">
        <v>35</v>
      </c>
      <c r="H117" s="15">
        <v>18.5</v>
      </c>
      <c r="I117" s="100">
        <v>18.5</v>
      </c>
      <c r="J117" s="123">
        <f t="shared" si="10"/>
        <v>1</v>
      </c>
    </row>
    <row r="118" spans="1:10" ht="178.5" customHeight="1" x14ac:dyDescent="0.25">
      <c r="A118" s="60"/>
      <c r="B118" s="13" t="s">
        <v>225</v>
      </c>
      <c r="C118" s="36">
        <v>992</v>
      </c>
      <c r="D118" s="17" t="s">
        <v>39</v>
      </c>
      <c r="E118" s="17" t="s">
        <v>67</v>
      </c>
      <c r="F118" s="25" t="s">
        <v>71</v>
      </c>
      <c r="G118" s="17"/>
      <c r="H118" s="15">
        <f>H121</f>
        <v>4.3</v>
      </c>
      <c r="I118" s="100">
        <f>I121</f>
        <v>0</v>
      </c>
      <c r="J118" s="123">
        <f t="shared" si="10"/>
        <v>0</v>
      </c>
    </row>
    <row r="119" spans="1:10" ht="195.75" customHeight="1" x14ac:dyDescent="0.25">
      <c r="A119" s="60"/>
      <c r="B119" s="13" t="s">
        <v>224</v>
      </c>
      <c r="C119" s="36">
        <v>992</v>
      </c>
      <c r="D119" s="17" t="s">
        <v>39</v>
      </c>
      <c r="E119" s="17" t="s">
        <v>67</v>
      </c>
      <c r="F119" s="25" t="s">
        <v>70</v>
      </c>
      <c r="G119" s="17"/>
      <c r="H119" s="15">
        <f>H121</f>
        <v>4.3</v>
      </c>
      <c r="I119" s="100">
        <f>I121</f>
        <v>0</v>
      </c>
      <c r="J119" s="123">
        <f t="shared" si="10"/>
        <v>0</v>
      </c>
    </row>
    <row r="120" spans="1:10" ht="197.25" customHeight="1" x14ac:dyDescent="0.25">
      <c r="A120" s="60"/>
      <c r="B120" s="13" t="s">
        <v>223</v>
      </c>
      <c r="C120" s="36">
        <v>992</v>
      </c>
      <c r="D120" s="17" t="s">
        <v>39</v>
      </c>
      <c r="E120" s="17" t="s">
        <v>67</v>
      </c>
      <c r="F120" s="25" t="s">
        <v>222</v>
      </c>
      <c r="G120" s="17"/>
      <c r="H120" s="15">
        <f>H121</f>
        <v>4.3</v>
      </c>
      <c r="I120" s="100">
        <f>I121</f>
        <v>0</v>
      </c>
      <c r="J120" s="123">
        <f t="shared" si="10"/>
        <v>0</v>
      </c>
    </row>
    <row r="121" spans="1:10" ht="59.25" customHeight="1" x14ac:dyDescent="0.25">
      <c r="A121" s="60"/>
      <c r="B121" s="13" t="s">
        <v>37</v>
      </c>
      <c r="C121" s="36">
        <v>992</v>
      </c>
      <c r="D121" s="17" t="s">
        <v>39</v>
      </c>
      <c r="E121" s="17" t="s">
        <v>67</v>
      </c>
      <c r="F121" s="25" t="s">
        <v>222</v>
      </c>
      <c r="G121" s="17" t="s">
        <v>35</v>
      </c>
      <c r="H121" s="15">
        <v>4.3</v>
      </c>
      <c r="I121" s="100">
        <v>0</v>
      </c>
      <c r="J121" s="123">
        <f t="shared" si="10"/>
        <v>0</v>
      </c>
    </row>
    <row r="122" spans="1:10" ht="30.75" customHeight="1" x14ac:dyDescent="0.25">
      <c r="A122" s="136"/>
      <c r="B122" s="137" t="s">
        <v>19</v>
      </c>
      <c r="C122" s="130">
        <v>992</v>
      </c>
      <c r="D122" s="132" t="s">
        <v>60</v>
      </c>
      <c r="E122" s="132" t="s">
        <v>140</v>
      </c>
      <c r="F122" s="132" t="s">
        <v>321</v>
      </c>
      <c r="G122" s="132"/>
      <c r="H122" s="133">
        <f>H123+H128+H138</f>
        <v>2871.4</v>
      </c>
      <c r="I122" s="133">
        <f>I123+I128+I138</f>
        <v>2384.6</v>
      </c>
      <c r="J122" s="134">
        <f t="shared" si="10"/>
        <v>0.83046597478581874</v>
      </c>
    </row>
    <row r="123" spans="1:10" ht="56.25" customHeight="1" x14ac:dyDescent="0.25">
      <c r="A123" s="51"/>
      <c r="B123" s="52" t="s">
        <v>20</v>
      </c>
      <c r="C123" s="88">
        <v>992</v>
      </c>
      <c r="D123" s="53" t="s">
        <v>60</v>
      </c>
      <c r="E123" s="53" t="s">
        <v>55</v>
      </c>
      <c r="F123" s="53" t="s">
        <v>321</v>
      </c>
      <c r="G123" s="53"/>
      <c r="H123" s="68">
        <f>H127</f>
        <v>10</v>
      </c>
      <c r="I123" s="118">
        <f>I127</f>
        <v>10</v>
      </c>
      <c r="J123" s="129">
        <f t="shared" si="10"/>
        <v>1</v>
      </c>
    </row>
    <row r="124" spans="1:10" ht="117" customHeight="1" x14ac:dyDescent="0.25">
      <c r="A124" s="83"/>
      <c r="B124" s="24" t="s">
        <v>228</v>
      </c>
      <c r="C124" s="20">
        <v>992</v>
      </c>
      <c r="D124" s="22" t="s">
        <v>60</v>
      </c>
      <c r="E124" s="22" t="s">
        <v>55</v>
      </c>
      <c r="F124" s="23" t="s">
        <v>69</v>
      </c>
      <c r="G124" s="22"/>
      <c r="H124" s="26">
        <f t="shared" ref="H124:I126" si="16">H125</f>
        <v>10</v>
      </c>
      <c r="I124" s="120">
        <f t="shared" si="16"/>
        <v>10</v>
      </c>
      <c r="J124" s="123">
        <f t="shared" si="10"/>
        <v>1</v>
      </c>
    </row>
    <row r="125" spans="1:10" ht="144" customHeight="1" x14ac:dyDescent="0.25">
      <c r="A125" s="60"/>
      <c r="B125" s="13" t="s">
        <v>229</v>
      </c>
      <c r="C125" s="36">
        <v>992</v>
      </c>
      <c r="D125" s="17" t="s">
        <v>60</v>
      </c>
      <c r="E125" s="17" t="s">
        <v>55</v>
      </c>
      <c r="F125" s="25" t="s">
        <v>226</v>
      </c>
      <c r="G125" s="17"/>
      <c r="H125" s="15">
        <f t="shared" si="16"/>
        <v>10</v>
      </c>
      <c r="I125" s="100">
        <f t="shared" si="16"/>
        <v>10</v>
      </c>
      <c r="J125" s="123">
        <f t="shared" si="10"/>
        <v>1</v>
      </c>
    </row>
    <row r="126" spans="1:10" ht="132" customHeight="1" x14ac:dyDescent="0.25">
      <c r="A126" s="60"/>
      <c r="B126" s="13" t="s">
        <v>230</v>
      </c>
      <c r="C126" s="36">
        <v>992</v>
      </c>
      <c r="D126" s="17" t="s">
        <v>60</v>
      </c>
      <c r="E126" s="17" t="s">
        <v>55</v>
      </c>
      <c r="F126" s="25" t="s">
        <v>227</v>
      </c>
      <c r="G126" s="17"/>
      <c r="H126" s="15">
        <f t="shared" si="16"/>
        <v>10</v>
      </c>
      <c r="I126" s="100">
        <f t="shared" si="16"/>
        <v>10</v>
      </c>
      <c r="J126" s="123">
        <f t="shared" si="10"/>
        <v>1</v>
      </c>
    </row>
    <row r="127" spans="1:10" ht="59.25" customHeight="1" x14ac:dyDescent="0.25">
      <c r="A127" s="60"/>
      <c r="B127" s="13" t="s">
        <v>37</v>
      </c>
      <c r="C127" s="36">
        <v>992</v>
      </c>
      <c r="D127" s="17" t="s">
        <v>60</v>
      </c>
      <c r="E127" s="17" t="s">
        <v>55</v>
      </c>
      <c r="F127" s="25" t="s">
        <v>227</v>
      </c>
      <c r="G127" s="17" t="s">
        <v>35</v>
      </c>
      <c r="H127" s="15">
        <v>10</v>
      </c>
      <c r="I127" s="100">
        <v>10</v>
      </c>
      <c r="J127" s="123">
        <f t="shared" si="10"/>
        <v>1</v>
      </c>
    </row>
    <row r="128" spans="1:10" ht="45" customHeight="1" x14ac:dyDescent="0.25">
      <c r="A128" s="51"/>
      <c r="B128" s="52" t="s">
        <v>21</v>
      </c>
      <c r="C128" s="88">
        <v>992</v>
      </c>
      <c r="D128" s="53" t="s">
        <v>60</v>
      </c>
      <c r="E128" s="53" t="s">
        <v>63</v>
      </c>
      <c r="F128" s="53" t="s">
        <v>321</v>
      </c>
      <c r="G128" s="53"/>
      <c r="H128" s="68">
        <f>H129</f>
        <v>2851.4</v>
      </c>
      <c r="I128" s="118">
        <f>I129</f>
        <v>2364.6</v>
      </c>
      <c r="J128" s="129">
        <f t="shared" si="10"/>
        <v>0.82927684646138733</v>
      </c>
    </row>
    <row r="129" spans="1:10" ht="120" customHeight="1" x14ac:dyDescent="0.25">
      <c r="A129" s="55"/>
      <c r="B129" s="67" t="s">
        <v>294</v>
      </c>
      <c r="C129" s="49">
        <v>992</v>
      </c>
      <c r="D129" s="61" t="s">
        <v>60</v>
      </c>
      <c r="E129" s="61" t="s">
        <v>63</v>
      </c>
      <c r="F129" s="61" t="s">
        <v>68</v>
      </c>
      <c r="G129" s="61"/>
      <c r="H129" s="62">
        <f>H131+H137</f>
        <v>2851.4</v>
      </c>
      <c r="I129" s="62">
        <f>I131+I137</f>
        <v>2364.6</v>
      </c>
      <c r="J129" s="123">
        <f t="shared" si="10"/>
        <v>0.82927684646138733</v>
      </c>
    </row>
    <row r="130" spans="1:10" ht="192.75" customHeight="1" x14ac:dyDescent="0.25">
      <c r="A130" s="60"/>
      <c r="B130" s="13" t="s">
        <v>237</v>
      </c>
      <c r="C130" s="36">
        <v>992</v>
      </c>
      <c r="D130" s="17" t="s">
        <v>60</v>
      </c>
      <c r="E130" s="17" t="s">
        <v>63</v>
      </c>
      <c r="F130" s="25" t="s">
        <v>231</v>
      </c>
      <c r="G130" s="17"/>
      <c r="H130" s="15">
        <f t="shared" ref="H130:I132" si="17">H131</f>
        <v>2165.8000000000002</v>
      </c>
      <c r="I130" s="100">
        <f t="shared" si="17"/>
        <v>2002.3</v>
      </c>
      <c r="J130" s="123">
        <f t="shared" si="10"/>
        <v>0.92450826484439919</v>
      </c>
    </row>
    <row r="131" spans="1:10" ht="216.75" customHeight="1" x14ac:dyDescent="0.25">
      <c r="A131" s="60"/>
      <c r="B131" s="13" t="s">
        <v>238</v>
      </c>
      <c r="C131" s="36">
        <v>992</v>
      </c>
      <c r="D131" s="17" t="s">
        <v>60</v>
      </c>
      <c r="E131" s="17" t="s">
        <v>63</v>
      </c>
      <c r="F131" s="25" t="s">
        <v>232</v>
      </c>
      <c r="G131" s="17"/>
      <c r="H131" s="15">
        <f t="shared" si="17"/>
        <v>2165.8000000000002</v>
      </c>
      <c r="I131" s="100">
        <f t="shared" si="17"/>
        <v>2002.3</v>
      </c>
      <c r="J131" s="123">
        <f t="shared" si="10"/>
        <v>0.92450826484439919</v>
      </c>
    </row>
    <row r="132" spans="1:10" ht="218.25" customHeight="1" x14ac:dyDescent="0.25">
      <c r="A132" s="83"/>
      <c r="B132" s="13" t="s">
        <v>239</v>
      </c>
      <c r="C132" s="36">
        <v>992</v>
      </c>
      <c r="D132" s="17" t="s">
        <v>60</v>
      </c>
      <c r="E132" s="17" t="s">
        <v>63</v>
      </c>
      <c r="F132" s="25" t="s">
        <v>233</v>
      </c>
      <c r="G132" s="17"/>
      <c r="H132" s="15">
        <f t="shared" si="17"/>
        <v>2165.8000000000002</v>
      </c>
      <c r="I132" s="100">
        <f t="shared" si="17"/>
        <v>2002.3</v>
      </c>
      <c r="J132" s="123">
        <f t="shared" si="10"/>
        <v>0.92450826484439919</v>
      </c>
    </row>
    <row r="133" spans="1:10" ht="71.25" customHeight="1" x14ac:dyDescent="0.25">
      <c r="A133" s="66"/>
      <c r="B133" s="13" t="s">
        <v>37</v>
      </c>
      <c r="C133" s="36">
        <v>992</v>
      </c>
      <c r="D133" s="17" t="s">
        <v>60</v>
      </c>
      <c r="E133" s="17" t="s">
        <v>63</v>
      </c>
      <c r="F133" s="25" t="s">
        <v>233</v>
      </c>
      <c r="G133" s="17" t="s">
        <v>35</v>
      </c>
      <c r="H133" s="15">
        <v>2165.8000000000002</v>
      </c>
      <c r="I133" s="100">
        <v>2002.3</v>
      </c>
      <c r="J133" s="123">
        <f t="shared" si="10"/>
        <v>0.92450826484439919</v>
      </c>
    </row>
    <row r="134" spans="1:10" ht="219.75" customHeight="1" x14ac:dyDescent="0.25">
      <c r="A134" s="60"/>
      <c r="B134" s="37" t="s">
        <v>295</v>
      </c>
      <c r="C134" s="17" t="s">
        <v>136</v>
      </c>
      <c r="D134" s="17" t="s">
        <v>60</v>
      </c>
      <c r="E134" s="17" t="s">
        <v>63</v>
      </c>
      <c r="F134" s="25" t="s">
        <v>234</v>
      </c>
      <c r="G134" s="17"/>
      <c r="H134" s="15">
        <f t="shared" ref="H134:I136" si="18">H135</f>
        <v>685.6</v>
      </c>
      <c r="I134" s="100">
        <f t="shared" si="18"/>
        <v>362.3</v>
      </c>
      <c r="J134" s="123">
        <f t="shared" si="10"/>
        <v>0.5284422403733956</v>
      </c>
    </row>
    <row r="135" spans="1:10" ht="231.75" customHeight="1" x14ac:dyDescent="0.25">
      <c r="A135" s="60"/>
      <c r="B135" s="37" t="s">
        <v>296</v>
      </c>
      <c r="C135" s="36">
        <v>992</v>
      </c>
      <c r="D135" s="17" t="s">
        <v>60</v>
      </c>
      <c r="E135" s="17" t="s">
        <v>63</v>
      </c>
      <c r="F135" s="25" t="s">
        <v>235</v>
      </c>
      <c r="G135" s="17"/>
      <c r="H135" s="15">
        <f t="shared" si="18"/>
        <v>685.6</v>
      </c>
      <c r="I135" s="100">
        <f t="shared" si="18"/>
        <v>362.3</v>
      </c>
      <c r="J135" s="123">
        <f t="shared" si="10"/>
        <v>0.5284422403733956</v>
      </c>
    </row>
    <row r="136" spans="1:10" ht="231" customHeight="1" x14ac:dyDescent="0.25">
      <c r="A136" s="60"/>
      <c r="B136" s="37" t="s">
        <v>298</v>
      </c>
      <c r="C136" s="36">
        <v>992</v>
      </c>
      <c r="D136" s="17" t="s">
        <v>60</v>
      </c>
      <c r="E136" s="17" t="s">
        <v>63</v>
      </c>
      <c r="F136" s="25" t="s">
        <v>297</v>
      </c>
      <c r="G136" s="17"/>
      <c r="H136" s="15">
        <f t="shared" si="18"/>
        <v>685.6</v>
      </c>
      <c r="I136" s="100">
        <f t="shared" si="18"/>
        <v>362.3</v>
      </c>
      <c r="J136" s="123">
        <f t="shared" si="10"/>
        <v>0.5284422403733956</v>
      </c>
    </row>
    <row r="137" spans="1:10" ht="58.5" customHeight="1" x14ac:dyDescent="0.25">
      <c r="A137" s="60"/>
      <c r="B137" s="13" t="s">
        <v>37</v>
      </c>
      <c r="C137" s="36">
        <v>992</v>
      </c>
      <c r="D137" s="17" t="s">
        <v>60</v>
      </c>
      <c r="E137" s="17" t="s">
        <v>63</v>
      </c>
      <c r="F137" s="25" t="s">
        <v>236</v>
      </c>
      <c r="G137" s="17" t="s">
        <v>35</v>
      </c>
      <c r="H137" s="15">
        <v>685.6</v>
      </c>
      <c r="I137" s="100">
        <v>362.3</v>
      </c>
      <c r="J137" s="123">
        <f t="shared" ref="J137:J198" si="19">I137/H137</f>
        <v>0.5284422403733956</v>
      </c>
    </row>
    <row r="138" spans="1:10" ht="54.75" customHeight="1" x14ac:dyDescent="0.25">
      <c r="A138" s="51"/>
      <c r="B138" s="52" t="s">
        <v>22</v>
      </c>
      <c r="C138" s="88">
        <v>992</v>
      </c>
      <c r="D138" s="53" t="s">
        <v>60</v>
      </c>
      <c r="E138" s="53">
        <v>12</v>
      </c>
      <c r="F138" s="53" t="s">
        <v>321</v>
      </c>
      <c r="G138" s="53"/>
      <c r="H138" s="58">
        <v>10</v>
      </c>
      <c r="I138" s="58">
        <v>10</v>
      </c>
      <c r="J138" s="129">
        <f t="shared" si="19"/>
        <v>1</v>
      </c>
    </row>
    <row r="139" spans="1:10" ht="137.25" customHeight="1" x14ac:dyDescent="0.25">
      <c r="A139" s="83"/>
      <c r="B139" s="24" t="s">
        <v>240</v>
      </c>
      <c r="C139" s="20">
        <v>992</v>
      </c>
      <c r="D139" s="22" t="s">
        <v>60</v>
      </c>
      <c r="E139" s="22">
        <v>12</v>
      </c>
      <c r="F139" s="23" t="s">
        <v>66</v>
      </c>
      <c r="G139" s="22"/>
      <c r="H139" s="26">
        <v>10</v>
      </c>
      <c r="I139" s="120">
        <v>10</v>
      </c>
      <c r="J139" s="123">
        <f t="shared" si="19"/>
        <v>1</v>
      </c>
    </row>
    <row r="140" spans="1:10" ht="153.75" customHeight="1" x14ac:dyDescent="0.25">
      <c r="A140" s="60"/>
      <c r="B140" s="13" t="s">
        <v>241</v>
      </c>
      <c r="C140" s="36">
        <v>992</v>
      </c>
      <c r="D140" s="17" t="s">
        <v>60</v>
      </c>
      <c r="E140" s="17" t="s">
        <v>61</v>
      </c>
      <c r="F140" s="25" t="s">
        <v>243</v>
      </c>
      <c r="G140" s="17"/>
      <c r="H140" s="15">
        <v>10</v>
      </c>
      <c r="I140" s="100">
        <v>10</v>
      </c>
      <c r="J140" s="123">
        <f t="shared" si="19"/>
        <v>1</v>
      </c>
    </row>
    <row r="141" spans="1:10" ht="149.25" customHeight="1" x14ac:dyDescent="0.25">
      <c r="A141" s="60"/>
      <c r="B141" s="13" t="s">
        <v>242</v>
      </c>
      <c r="C141" s="36">
        <v>992</v>
      </c>
      <c r="D141" s="17" t="s">
        <v>60</v>
      </c>
      <c r="E141" s="17">
        <v>12</v>
      </c>
      <c r="F141" s="25" t="s">
        <v>299</v>
      </c>
      <c r="G141" s="17"/>
      <c r="H141" s="15">
        <v>10</v>
      </c>
      <c r="I141" s="100">
        <v>10</v>
      </c>
      <c r="J141" s="123">
        <f t="shared" si="19"/>
        <v>1</v>
      </c>
    </row>
    <row r="142" spans="1:10" ht="66" customHeight="1" x14ac:dyDescent="0.25">
      <c r="A142" s="60"/>
      <c r="B142" s="13" t="s">
        <v>37</v>
      </c>
      <c r="C142" s="36">
        <v>992</v>
      </c>
      <c r="D142" s="17" t="s">
        <v>60</v>
      </c>
      <c r="E142" s="17">
        <v>12</v>
      </c>
      <c r="F142" s="25" t="s">
        <v>244</v>
      </c>
      <c r="G142" s="17" t="s">
        <v>35</v>
      </c>
      <c r="H142" s="15">
        <v>10</v>
      </c>
      <c r="I142" s="100">
        <v>10</v>
      </c>
      <c r="J142" s="123">
        <f t="shared" si="19"/>
        <v>1</v>
      </c>
    </row>
    <row r="143" spans="1:10" ht="37.5" x14ac:dyDescent="0.25">
      <c r="A143" s="136"/>
      <c r="B143" s="137" t="s">
        <v>23</v>
      </c>
      <c r="C143" s="130">
        <v>992</v>
      </c>
      <c r="D143" s="132" t="s">
        <v>55</v>
      </c>
      <c r="E143" s="140" t="s">
        <v>140</v>
      </c>
      <c r="F143" s="132" t="s">
        <v>321</v>
      </c>
      <c r="G143" s="132"/>
      <c r="H143" s="133">
        <f>H144+H151</f>
        <v>5095.2999999999993</v>
      </c>
      <c r="I143" s="133">
        <f>I144+I151</f>
        <v>4841.7</v>
      </c>
      <c r="J143" s="134">
        <f t="shared" si="19"/>
        <v>0.95022864208191871</v>
      </c>
    </row>
    <row r="144" spans="1:10" ht="35.25" customHeight="1" x14ac:dyDescent="0.25">
      <c r="A144" s="92"/>
      <c r="B144" s="46" t="s">
        <v>24</v>
      </c>
      <c r="C144" s="35">
        <v>992</v>
      </c>
      <c r="D144" s="19" t="s">
        <v>55</v>
      </c>
      <c r="E144" s="19" t="s">
        <v>58</v>
      </c>
      <c r="F144" s="19" t="s">
        <v>321</v>
      </c>
      <c r="G144" s="19"/>
      <c r="H144" s="18">
        <f>H148+H150</f>
        <v>1138.0999999999999</v>
      </c>
      <c r="I144" s="18">
        <f>I148+I150</f>
        <v>1106.5999999999999</v>
      </c>
      <c r="J144" s="129">
        <f t="shared" si="19"/>
        <v>0.97232229153852912</v>
      </c>
    </row>
    <row r="145" spans="1:10" ht="125.25" customHeight="1" x14ac:dyDescent="0.25">
      <c r="A145" s="60"/>
      <c r="B145" s="13" t="s">
        <v>246</v>
      </c>
      <c r="C145" s="36">
        <v>992</v>
      </c>
      <c r="D145" s="17" t="s">
        <v>55</v>
      </c>
      <c r="E145" s="17" t="s">
        <v>58</v>
      </c>
      <c r="F145" s="25" t="s">
        <v>65</v>
      </c>
      <c r="G145" s="17"/>
      <c r="H145" s="48">
        <f t="shared" ref="H145:I147" si="20">H146</f>
        <v>397.2</v>
      </c>
      <c r="I145" s="48">
        <f t="shared" si="20"/>
        <v>365.7</v>
      </c>
      <c r="J145" s="123">
        <f t="shared" si="19"/>
        <v>0.92069486404833834</v>
      </c>
    </row>
    <row r="146" spans="1:10" ht="138.75" customHeight="1" x14ac:dyDescent="0.25">
      <c r="A146" s="60"/>
      <c r="B146" s="13" t="s">
        <v>300</v>
      </c>
      <c r="C146" s="36">
        <v>992</v>
      </c>
      <c r="D146" s="17" t="s">
        <v>55</v>
      </c>
      <c r="E146" s="17" t="s">
        <v>58</v>
      </c>
      <c r="F146" s="25" t="s">
        <v>64</v>
      </c>
      <c r="G146" s="17"/>
      <c r="H146" s="48">
        <f t="shared" si="20"/>
        <v>397.2</v>
      </c>
      <c r="I146" s="48">
        <f t="shared" si="20"/>
        <v>365.7</v>
      </c>
      <c r="J146" s="123">
        <f t="shared" si="19"/>
        <v>0.92069486404833834</v>
      </c>
    </row>
    <row r="147" spans="1:10" ht="139.5" customHeight="1" x14ac:dyDescent="0.25">
      <c r="A147" s="66"/>
      <c r="B147" s="13" t="s">
        <v>247</v>
      </c>
      <c r="C147" s="36">
        <v>992</v>
      </c>
      <c r="D147" s="17" t="s">
        <v>55</v>
      </c>
      <c r="E147" s="17" t="s">
        <v>58</v>
      </c>
      <c r="F147" s="102" t="s">
        <v>245</v>
      </c>
      <c r="G147" s="17"/>
      <c r="H147" s="48">
        <f t="shared" si="20"/>
        <v>397.2</v>
      </c>
      <c r="I147" s="48">
        <f t="shared" si="20"/>
        <v>365.7</v>
      </c>
      <c r="J147" s="123">
        <f t="shared" si="19"/>
        <v>0.92069486404833834</v>
      </c>
    </row>
    <row r="148" spans="1:10" ht="64.5" customHeight="1" x14ac:dyDescent="0.25">
      <c r="A148" s="60"/>
      <c r="B148" s="13" t="s">
        <v>37</v>
      </c>
      <c r="C148" s="36">
        <v>992</v>
      </c>
      <c r="D148" s="17" t="s">
        <v>55</v>
      </c>
      <c r="E148" s="17" t="s">
        <v>58</v>
      </c>
      <c r="F148" s="25" t="s">
        <v>245</v>
      </c>
      <c r="G148" s="17" t="s">
        <v>35</v>
      </c>
      <c r="H148" s="48">
        <v>397.2</v>
      </c>
      <c r="I148" s="48">
        <v>365.7</v>
      </c>
      <c r="J148" s="123">
        <f t="shared" si="19"/>
        <v>0.92069486404833834</v>
      </c>
    </row>
    <row r="149" spans="1:10" ht="120" customHeight="1" x14ac:dyDescent="0.25">
      <c r="A149" s="60"/>
      <c r="B149" s="103" t="s">
        <v>331</v>
      </c>
      <c r="C149" s="101">
        <v>992</v>
      </c>
      <c r="D149" s="99" t="s">
        <v>55</v>
      </c>
      <c r="E149" s="99" t="s">
        <v>58</v>
      </c>
      <c r="F149" s="102" t="s">
        <v>332</v>
      </c>
      <c r="G149" s="99"/>
      <c r="H149" s="48">
        <v>740.9</v>
      </c>
      <c r="I149" s="48">
        <v>740.9</v>
      </c>
      <c r="J149" s="123">
        <f t="shared" si="19"/>
        <v>1</v>
      </c>
    </row>
    <row r="150" spans="1:10" ht="67.5" customHeight="1" x14ac:dyDescent="0.25">
      <c r="A150" s="60"/>
      <c r="B150" s="103" t="s">
        <v>168</v>
      </c>
      <c r="C150" s="101">
        <v>992</v>
      </c>
      <c r="D150" s="99" t="s">
        <v>55</v>
      </c>
      <c r="E150" s="99" t="s">
        <v>58</v>
      </c>
      <c r="F150" s="102" t="s">
        <v>332</v>
      </c>
      <c r="G150" s="99" t="s">
        <v>35</v>
      </c>
      <c r="H150" s="48">
        <v>740.9</v>
      </c>
      <c r="I150" s="48">
        <v>740.9</v>
      </c>
      <c r="J150" s="123">
        <f t="shared" si="19"/>
        <v>1</v>
      </c>
    </row>
    <row r="151" spans="1:10" ht="36" customHeight="1" x14ac:dyDescent="0.25">
      <c r="A151" s="92"/>
      <c r="B151" s="91" t="s">
        <v>25</v>
      </c>
      <c r="C151" s="88">
        <v>992</v>
      </c>
      <c r="D151" s="53" t="s">
        <v>55</v>
      </c>
      <c r="E151" s="53" t="s">
        <v>39</v>
      </c>
      <c r="F151" s="53" t="s">
        <v>321</v>
      </c>
      <c r="G151" s="53"/>
      <c r="H151" s="58">
        <f>H152</f>
        <v>3957.2</v>
      </c>
      <c r="I151" s="58">
        <f>I152</f>
        <v>3735.1</v>
      </c>
      <c r="J151" s="129">
        <f t="shared" si="19"/>
        <v>0.94387445668654602</v>
      </c>
    </row>
    <row r="152" spans="1:10" ht="114" customHeight="1" x14ac:dyDescent="0.25">
      <c r="A152" s="83"/>
      <c r="B152" s="90" t="s">
        <v>248</v>
      </c>
      <c r="C152" s="20">
        <v>992</v>
      </c>
      <c r="D152" s="22" t="s">
        <v>55</v>
      </c>
      <c r="E152" s="22" t="s">
        <v>39</v>
      </c>
      <c r="F152" s="23" t="s">
        <v>62</v>
      </c>
      <c r="G152" s="22"/>
      <c r="H152" s="63">
        <f>H153+H158+H162</f>
        <v>3957.2</v>
      </c>
      <c r="I152" s="63">
        <f>I153+I158+I162</f>
        <v>3735.1</v>
      </c>
      <c r="J152" s="123">
        <f t="shared" si="19"/>
        <v>0.94387445668654602</v>
      </c>
    </row>
    <row r="153" spans="1:10" ht="197.25" customHeight="1" x14ac:dyDescent="0.25">
      <c r="A153" s="60"/>
      <c r="B153" s="28" t="s">
        <v>249</v>
      </c>
      <c r="C153" s="36">
        <v>992</v>
      </c>
      <c r="D153" s="17" t="s">
        <v>55</v>
      </c>
      <c r="E153" s="17" t="s">
        <v>39</v>
      </c>
      <c r="F153" s="25" t="s">
        <v>250</v>
      </c>
      <c r="G153" s="17"/>
      <c r="H153" s="27">
        <f>H154</f>
        <v>1994.3999999999999</v>
      </c>
      <c r="I153" s="27">
        <f>I154</f>
        <v>1848.7</v>
      </c>
      <c r="J153" s="123">
        <f t="shared" si="19"/>
        <v>0.92694544725230654</v>
      </c>
    </row>
    <row r="154" spans="1:10" ht="209.25" customHeight="1" x14ac:dyDescent="0.25">
      <c r="A154" s="36"/>
      <c r="B154" s="28" t="s">
        <v>251</v>
      </c>
      <c r="C154" s="36">
        <v>992</v>
      </c>
      <c r="D154" s="17" t="s">
        <v>55</v>
      </c>
      <c r="E154" s="17" t="s">
        <v>39</v>
      </c>
      <c r="F154" s="25" t="s">
        <v>252</v>
      </c>
      <c r="G154" s="17"/>
      <c r="H154" s="27">
        <f>H155</f>
        <v>1994.3999999999999</v>
      </c>
      <c r="I154" s="27">
        <f>I155</f>
        <v>1848.7</v>
      </c>
      <c r="J154" s="123">
        <f t="shared" si="19"/>
        <v>0.92694544725230654</v>
      </c>
    </row>
    <row r="155" spans="1:10" ht="222" customHeight="1" x14ac:dyDescent="0.25">
      <c r="A155" s="47"/>
      <c r="B155" s="28" t="s">
        <v>253</v>
      </c>
      <c r="C155" s="36">
        <v>992</v>
      </c>
      <c r="D155" s="17" t="s">
        <v>55</v>
      </c>
      <c r="E155" s="17" t="s">
        <v>39</v>
      </c>
      <c r="F155" s="102" t="s">
        <v>254</v>
      </c>
      <c r="G155" s="17"/>
      <c r="H155" s="27">
        <f>H156+H157</f>
        <v>1994.3999999999999</v>
      </c>
      <c r="I155" s="27">
        <f>I156+I157</f>
        <v>1848.7</v>
      </c>
      <c r="J155" s="123">
        <f t="shared" si="19"/>
        <v>0.92694544725230654</v>
      </c>
    </row>
    <row r="156" spans="1:10" ht="61.5" customHeight="1" x14ac:dyDescent="0.25">
      <c r="A156" s="36"/>
      <c r="B156" s="13" t="s">
        <v>37</v>
      </c>
      <c r="C156" s="36">
        <v>992</v>
      </c>
      <c r="D156" s="17" t="s">
        <v>55</v>
      </c>
      <c r="E156" s="17" t="s">
        <v>39</v>
      </c>
      <c r="F156" s="25" t="s">
        <v>254</v>
      </c>
      <c r="G156" s="17" t="s">
        <v>35</v>
      </c>
      <c r="H156" s="27">
        <v>1988.1</v>
      </c>
      <c r="I156" s="27">
        <v>1842.4</v>
      </c>
      <c r="J156" s="123">
        <f t="shared" si="19"/>
        <v>0.92671394799054385</v>
      </c>
    </row>
    <row r="157" spans="1:10" ht="38.25" customHeight="1" x14ac:dyDescent="0.25">
      <c r="A157" s="101"/>
      <c r="B157" s="103" t="s">
        <v>47</v>
      </c>
      <c r="C157" s="101">
        <v>992</v>
      </c>
      <c r="D157" s="99" t="s">
        <v>55</v>
      </c>
      <c r="E157" s="99" t="s">
        <v>39</v>
      </c>
      <c r="F157" s="102" t="s">
        <v>254</v>
      </c>
      <c r="G157" s="99" t="s">
        <v>142</v>
      </c>
      <c r="H157" s="27">
        <v>6.3</v>
      </c>
      <c r="I157" s="27">
        <v>6.3</v>
      </c>
      <c r="J157" s="123">
        <f t="shared" si="19"/>
        <v>1</v>
      </c>
    </row>
    <row r="158" spans="1:10" ht="222" customHeight="1" x14ac:dyDescent="0.25">
      <c r="A158" s="36"/>
      <c r="B158" s="89" t="s">
        <v>257</v>
      </c>
      <c r="C158" s="36">
        <v>992</v>
      </c>
      <c r="D158" s="17" t="s">
        <v>55</v>
      </c>
      <c r="E158" s="17" t="s">
        <v>39</v>
      </c>
      <c r="F158" s="25" t="s">
        <v>263</v>
      </c>
      <c r="G158" s="17"/>
      <c r="H158" s="27">
        <f t="shared" ref="H158:I160" si="21">H159</f>
        <v>123</v>
      </c>
      <c r="I158" s="27">
        <f t="shared" si="21"/>
        <v>110.3</v>
      </c>
      <c r="J158" s="123">
        <f t="shared" si="19"/>
        <v>0.89674796747967478</v>
      </c>
    </row>
    <row r="159" spans="1:10" ht="230.25" customHeight="1" x14ac:dyDescent="0.25">
      <c r="A159" s="36"/>
      <c r="B159" s="28" t="s">
        <v>301</v>
      </c>
      <c r="C159" s="36">
        <v>992</v>
      </c>
      <c r="D159" s="17" t="s">
        <v>55</v>
      </c>
      <c r="E159" s="17" t="s">
        <v>39</v>
      </c>
      <c r="F159" s="25" t="s">
        <v>264</v>
      </c>
      <c r="G159" s="17"/>
      <c r="H159" s="27">
        <f t="shared" si="21"/>
        <v>123</v>
      </c>
      <c r="I159" s="27">
        <f t="shared" si="21"/>
        <v>110.3</v>
      </c>
      <c r="J159" s="123">
        <f t="shared" si="19"/>
        <v>0.89674796747967478</v>
      </c>
    </row>
    <row r="160" spans="1:10" ht="229.5" customHeight="1" x14ac:dyDescent="0.25">
      <c r="A160" s="36"/>
      <c r="B160" s="28" t="s">
        <v>256</v>
      </c>
      <c r="C160" s="36">
        <v>992</v>
      </c>
      <c r="D160" s="17" t="s">
        <v>55</v>
      </c>
      <c r="E160" s="17" t="s">
        <v>39</v>
      </c>
      <c r="F160" s="25" t="s">
        <v>255</v>
      </c>
      <c r="G160" s="17"/>
      <c r="H160" s="27">
        <f t="shared" si="21"/>
        <v>123</v>
      </c>
      <c r="I160" s="27">
        <f t="shared" si="21"/>
        <v>110.3</v>
      </c>
      <c r="J160" s="123">
        <f t="shared" si="19"/>
        <v>0.89674796747967478</v>
      </c>
    </row>
    <row r="161" spans="1:10" ht="64.5" customHeight="1" x14ac:dyDescent="0.25">
      <c r="A161" s="49"/>
      <c r="B161" s="13" t="s">
        <v>37</v>
      </c>
      <c r="C161" s="36">
        <v>992</v>
      </c>
      <c r="D161" s="17" t="s">
        <v>55</v>
      </c>
      <c r="E161" s="17" t="s">
        <v>39</v>
      </c>
      <c r="F161" s="25" t="s">
        <v>255</v>
      </c>
      <c r="G161" s="17" t="s">
        <v>35</v>
      </c>
      <c r="H161" s="27">
        <v>123</v>
      </c>
      <c r="I161" s="27">
        <v>110.3</v>
      </c>
      <c r="J161" s="123">
        <f t="shared" si="19"/>
        <v>0.89674796747967478</v>
      </c>
    </row>
    <row r="162" spans="1:10" ht="201" customHeight="1" x14ac:dyDescent="0.25">
      <c r="A162" s="106"/>
      <c r="B162" s="65" t="s">
        <v>262</v>
      </c>
      <c r="C162" s="106">
        <v>992</v>
      </c>
      <c r="D162" s="64" t="s">
        <v>55</v>
      </c>
      <c r="E162" s="64" t="s">
        <v>39</v>
      </c>
      <c r="F162" s="54" t="s">
        <v>265</v>
      </c>
      <c r="G162" s="64"/>
      <c r="H162" s="27">
        <f>H163</f>
        <v>1839.8</v>
      </c>
      <c r="I162" s="27">
        <f>I163</f>
        <v>1776.1</v>
      </c>
      <c r="J162" s="123">
        <f t="shared" si="19"/>
        <v>0.96537667137732364</v>
      </c>
    </row>
    <row r="163" spans="1:10" ht="229.5" customHeight="1" x14ac:dyDescent="0.25">
      <c r="A163" s="106"/>
      <c r="B163" s="65" t="s">
        <v>261</v>
      </c>
      <c r="C163" s="106">
        <v>992</v>
      </c>
      <c r="D163" s="64" t="s">
        <v>55</v>
      </c>
      <c r="E163" s="64" t="s">
        <v>39</v>
      </c>
      <c r="F163" s="54" t="s">
        <v>259</v>
      </c>
      <c r="G163" s="64"/>
      <c r="H163" s="27">
        <f>H164</f>
        <v>1839.8</v>
      </c>
      <c r="I163" s="27">
        <f>I164</f>
        <v>1776.1</v>
      </c>
      <c r="J163" s="123">
        <f t="shared" si="19"/>
        <v>0.96537667137732364</v>
      </c>
    </row>
    <row r="164" spans="1:10" ht="213" customHeight="1" x14ac:dyDescent="0.25">
      <c r="A164" s="106"/>
      <c r="B164" s="65" t="s">
        <v>260</v>
      </c>
      <c r="C164" s="106">
        <v>992</v>
      </c>
      <c r="D164" s="64" t="s">
        <v>55</v>
      </c>
      <c r="E164" s="64" t="s">
        <v>39</v>
      </c>
      <c r="F164" s="54" t="s">
        <v>258</v>
      </c>
      <c r="G164" s="64"/>
      <c r="H164" s="27">
        <f>H165</f>
        <v>1839.8</v>
      </c>
      <c r="I164" s="27">
        <v>1776.1</v>
      </c>
      <c r="J164" s="123">
        <f t="shared" si="19"/>
        <v>0.96537667137732364</v>
      </c>
    </row>
    <row r="165" spans="1:10" ht="19.5" hidden="1" customHeight="1" thickBot="1" x14ac:dyDescent="0.3">
      <c r="A165" s="106"/>
      <c r="B165" s="65" t="s">
        <v>37</v>
      </c>
      <c r="C165" s="106">
        <v>992</v>
      </c>
      <c r="D165" s="64" t="s">
        <v>55</v>
      </c>
      <c r="E165" s="64" t="s">
        <v>39</v>
      </c>
      <c r="F165" s="54" t="s">
        <v>258</v>
      </c>
      <c r="G165" s="64" t="s">
        <v>35</v>
      </c>
      <c r="H165" s="27">
        <v>1839.8</v>
      </c>
      <c r="I165" s="27">
        <v>1839.8</v>
      </c>
      <c r="J165" s="123">
        <f t="shared" si="19"/>
        <v>1</v>
      </c>
    </row>
    <row r="166" spans="1:10" ht="187.5" hidden="1" customHeight="1" x14ac:dyDescent="0.25">
      <c r="A166" s="130"/>
      <c r="B166" s="141" t="s">
        <v>26</v>
      </c>
      <c r="C166" s="130">
        <v>992</v>
      </c>
      <c r="D166" s="132" t="s">
        <v>52</v>
      </c>
      <c r="E166" s="132" t="s">
        <v>140</v>
      </c>
      <c r="F166" s="132" t="s">
        <v>321</v>
      </c>
      <c r="G166" s="132"/>
      <c r="H166" s="133">
        <f>H171</f>
        <v>80.7</v>
      </c>
      <c r="I166" s="133">
        <f>I171</f>
        <v>80.7</v>
      </c>
      <c r="J166" s="134">
        <f t="shared" si="19"/>
        <v>1</v>
      </c>
    </row>
    <row r="167" spans="1:10" s="107" customFormat="1" ht="51.75" customHeight="1" x14ac:dyDescent="0.25">
      <c r="A167" s="36"/>
      <c r="B167" s="52" t="s">
        <v>27</v>
      </c>
      <c r="C167" s="88">
        <v>992</v>
      </c>
      <c r="D167" s="53" t="s">
        <v>52</v>
      </c>
      <c r="E167" s="53" t="s">
        <v>52</v>
      </c>
      <c r="F167" s="53" t="s">
        <v>321</v>
      </c>
      <c r="G167" s="53"/>
      <c r="H167" s="68">
        <f>H171</f>
        <v>80.7</v>
      </c>
      <c r="I167" s="118">
        <f>I171</f>
        <v>80.7</v>
      </c>
      <c r="J167" s="129">
        <f t="shared" si="19"/>
        <v>1</v>
      </c>
    </row>
    <row r="168" spans="1:10" s="107" customFormat="1" ht="106.5" customHeight="1" x14ac:dyDescent="0.25">
      <c r="A168" s="24"/>
      <c r="B168" s="24" t="s">
        <v>266</v>
      </c>
      <c r="C168" s="20">
        <v>992</v>
      </c>
      <c r="D168" s="22" t="s">
        <v>52</v>
      </c>
      <c r="E168" s="22" t="s">
        <v>52</v>
      </c>
      <c r="F168" s="23" t="s">
        <v>59</v>
      </c>
      <c r="G168" s="22"/>
      <c r="H168" s="26">
        <f>H171</f>
        <v>80.7</v>
      </c>
      <c r="I168" s="120">
        <f>I171</f>
        <v>80.7</v>
      </c>
      <c r="J168" s="123">
        <f t="shared" si="19"/>
        <v>1</v>
      </c>
    </row>
    <row r="169" spans="1:10" s="107" customFormat="1" ht="101.25" customHeight="1" x14ac:dyDescent="0.25">
      <c r="A169" s="13"/>
      <c r="B169" s="13" t="s">
        <v>302</v>
      </c>
      <c r="C169" s="36">
        <v>992</v>
      </c>
      <c r="D169" s="17" t="s">
        <v>52</v>
      </c>
      <c r="E169" s="17" t="s">
        <v>52</v>
      </c>
      <c r="F169" s="25" t="s">
        <v>268</v>
      </c>
      <c r="G169" s="17"/>
      <c r="H169" s="15">
        <f>H171</f>
        <v>80.7</v>
      </c>
      <c r="I169" s="100">
        <f>I171</f>
        <v>80.7</v>
      </c>
      <c r="J169" s="123">
        <f t="shared" si="19"/>
        <v>1</v>
      </c>
    </row>
    <row r="170" spans="1:10" s="107" customFormat="1" ht="113.25" customHeight="1" x14ac:dyDescent="0.25">
      <c r="A170" s="36"/>
      <c r="B170" s="13" t="s">
        <v>267</v>
      </c>
      <c r="C170" s="36">
        <v>992</v>
      </c>
      <c r="D170" s="17" t="s">
        <v>52</v>
      </c>
      <c r="E170" s="17" t="s">
        <v>52</v>
      </c>
      <c r="F170" s="102" t="s">
        <v>269</v>
      </c>
      <c r="G170" s="17"/>
      <c r="H170" s="15">
        <f>H171</f>
        <v>80.7</v>
      </c>
      <c r="I170" s="100">
        <f>I171</f>
        <v>80.7</v>
      </c>
      <c r="J170" s="123">
        <f t="shared" si="19"/>
        <v>1</v>
      </c>
    </row>
    <row r="171" spans="1:10" ht="75" x14ac:dyDescent="0.25">
      <c r="A171" s="36"/>
      <c r="B171" s="13" t="s">
        <v>37</v>
      </c>
      <c r="C171" s="36">
        <v>992</v>
      </c>
      <c r="D171" s="17" t="s">
        <v>52</v>
      </c>
      <c r="E171" s="17" t="s">
        <v>52</v>
      </c>
      <c r="F171" s="25" t="s">
        <v>269</v>
      </c>
      <c r="G171" s="17" t="s">
        <v>35</v>
      </c>
      <c r="H171" s="15">
        <v>80.7</v>
      </c>
      <c r="I171" s="100">
        <v>80.7</v>
      </c>
      <c r="J171" s="123">
        <f t="shared" si="19"/>
        <v>1</v>
      </c>
    </row>
    <row r="172" spans="1:10" ht="43.5" customHeight="1" x14ac:dyDescent="0.25">
      <c r="A172" s="130"/>
      <c r="B172" s="137" t="s">
        <v>51</v>
      </c>
      <c r="C172" s="130">
        <v>992</v>
      </c>
      <c r="D172" s="132" t="s">
        <v>45</v>
      </c>
      <c r="E172" s="132" t="s">
        <v>140</v>
      </c>
      <c r="F172" s="132" t="s">
        <v>321</v>
      </c>
      <c r="G172" s="132"/>
      <c r="H172" s="133">
        <f>H173</f>
        <v>13264.400000000001</v>
      </c>
      <c r="I172" s="133">
        <f>I173</f>
        <v>13117.899999999998</v>
      </c>
      <c r="J172" s="134">
        <f t="shared" si="19"/>
        <v>0.98895539941497512</v>
      </c>
    </row>
    <row r="173" spans="1:10" ht="35.25" customHeight="1" x14ac:dyDescent="0.25">
      <c r="A173" s="117"/>
      <c r="B173" s="119" t="s">
        <v>28</v>
      </c>
      <c r="C173" s="117">
        <v>992</v>
      </c>
      <c r="D173" s="116" t="s">
        <v>45</v>
      </c>
      <c r="E173" s="116" t="s">
        <v>36</v>
      </c>
      <c r="F173" s="116" t="s">
        <v>321</v>
      </c>
      <c r="G173" s="116"/>
      <c r="H173" s="118">
        <f>H174</f>
        <v>13264.400000000001</v>
      </c>
      <c r="I173" s="118">
        <f>I174</f>
        <v>13117.899999999998</v>
      </c>
      <c r="J173" s="129">
        <f t="shared" si="19"/>
        <v>0.98895539941497512</v>
      </c>
    </row>
    <row r="174" spans="1:10" ht="103.5" customHeight="1" x14ac:dyDescent="0.25">
      <c r="A174" s="49"/>
      <c r="B174" s="24" t="s">
        <v>270</v>
      </c>
      <c r="C174" s="20">
        <v>992</v>
      </c>
      <c r="D174" s="22" t="s">
        <v>45</v>
      </c>
      <c r="E174" s="22" t="s">
        <v>36</v>
      </c>
      <c r="F174" s="23" t="s">
        <v>57</v>
      </c>
      <c r="G174" s="22"/>
      <c r="H174" s="26">
        <f>H175+H180+H184+H195+H199</f>
        <v>13264.400000000001</v>
      </c>
      <c r="I174" s="120">
        <f>I175+I180+I184+I195+I199</f>
        <v>13117.899999999998</v>
      </c>
      <c r="J174" s="123">
        <f t="shared" si="19"/>
        <v>0.98895539941497512</v>
      </c>
    </row>
    <row r="175" spans="1:10" ht="177" customHeight="1" x14ac:dyDescent="0.25">
      <c r="A175" s="36"/>
      <c r="B175" s="13" t="s">
        <v>309</v>
      </c>
      <c r="C175" s="36">
        <v>992</v>
      </c>
      <c r="D175" s="17" t="s">
        <v>45</v>
      </c>
      <c r="E175" s="17" t="s">
        <v>36</v>
      </c>
      <c r="F175" s="25" t="s">
        <v>274</v>
      </c>
      <c r="G175" s="17"/>
      <c r="H175" s="15">
        <f>H176</f>
        <v>855.2</v>
      </c>
      <c r="I175" s="100">
        <f>I176</f>
        <v>843</v>
      </c>
      <c r="J175" s="123">
        <f t="shared" si="19"/>
        <v>0.98573433115060805</v>
      </c>
    </row>
    <row r="176" spans="1:10" ht="200.25" customHeight="1" x14ac:dyDescent="0.25">
      <c r="A176" s="36"/>
      <c r="B176" s="13" t="s">
        <v>310</v>
      </c>
      <c r="C176" s="36">
        <v>992</v>
      </c>
      <c r="D176" s="17" t="s">
        <v>45</v>
      </c>
      <c r="E176" s="17" t="s">
        <v>36</v>
      </c>
      <c r="F176" s="25" t="s">
        <v>275</v>
      </c>
      <c r="G176" s="17"/>
      <c r="H176" s="15">
        <f>H178</f>
        <v>855.2</v>
      </c>
      <c r="I176" s="100">
        <f>I178</f>
        <v>843</v>
      </c>
      <c r="J176" s="123">
        <f t="shared" si="19"/>
        <v>0.98573433115060805</v>
      </c>
    </row>
    <row r="177" spans="1:10" ht="188.25" customHeight="1" x14ac:dyDescent="0.25">
      <c r="A177" s="36"/>
      <c r="B177" s="13" t="s">
        <v>311</v>
      </c>
      <c r="C177" s="36">
        <v>992</v>
      </c>
      <c r="D177" s="17" t="s">
        <v>45</v>
      </c>
      <c r="E177" s="17" t="s">
        <v>36</v>
      </c>
      <c r="F177" s="25" t="s">
        <v>276</v>
      </c>
      <c r="G177" s="17"/>
      <c r="H177" s="15">
        <f>H178</f>
        <v>855.2</v>
      </c>
      <c r="I177" s="100">
        <f>I178</f>
        <v>843</v>
      </c>
      <c r="J177" s="123">
        <f t="shared" si="19"/>
        <v>0.98573433115060805</v>
      </c>
    </row>
    <row r="178" spans="1:10" ht="69" customHeight="1" x14ac:dyDescent="0.25">
      <c r="A178" s="36"/>
      <c r="B178" s="37" t="s">
        <v>49</v>
      </c>
      <c r="C178" s="36">
        <v>992</v>
      </c>
      <c r="D178" s="17" t="s">
        <v>45</v>
      </c>
      <c r="E178" s="17" t="s">
        <v>36</v>
      </c>
      <c r="F178" s="25" t="s">
        <v>276</v>
      </c>
      <c r="G178" s="17"/>
      <c r="H178" s="15">
        <f>H179</f>
        <v>855.2</v>
      </c>
      <c r="I178" s="100">
        <f>I179</f>
        <v>843</v>
      </c>
      <c r="J178" s="123">
        <f t="shared" si="19"/>
        <v>0.98573433115060805</v>
      </c>
    </row>
    <row r="179" spans="1:10" ht="164.25" customHeight="1" x14ac:dyDescent="0.25">
      <c r="A179" s="36"/>
      <c r="B179" s="13" t="s">
        <v>48</v>
      </c>
      <c r="C179" s="36">
        <v>992</v>
      </c>
      <c r="D179" s="17" t="s">
        <v>45</v>
      </c>
      <c r="E179" s="17" t="s">
        <v>36</v>
      </c>
      <c r="F179" s="25" t="s">
        <v>276</v>
      </c>
      <c r="G179" s="17" t="s">
        <v>46</v>
      </c>
      <c r="H179" s="15">
        <v>855.2</v>
      </c>
      <c r="I179" s="100">
        <v>843</v>
      </c>
      <c r="J179" s="123">
        <f t="shared" si="19"/>
        <v>0.98573433115060805</v>
      </c>
    </row>
    <row r="180" spans="1:10" ht="179.25" customHeight="1" x14ac:dyDescent="0.25">
      <c r="A180" s="36"/>
      <c r="B180" s="13" t="s">
        <v>312</v>
      </c>
      <c r="C180" s="36">
        <v>992</v>
      </c>
      <c r="D180" s="17" t="s">
        <v>45</v>
      </c>
      <c r="E180" s="17" t="s">
        <v>36</v>
      </c>
      <c r="F180" s="25" t="s">
        <v>277</v>
      </c>
      <c r="G180" s="17"/>
      <c r="H180" s="15">
        <f t="shared" ref="H180:I182" si="22">H181</f>
        <v>20</v>
      </c>
      <c r="I180" s="100">
        <f t="shared" si="22"/>
        <v>20</v>
      </c>
      <c r="J180" s="123">
        <f t="shared" si="19"/>
        <v>1</v>
      </c>
    </row>
    <row r="181" spans="1:10" ht="196.5" customHeight="1" x14ac:dyDescent="0.25">
      <c r="A181" s="50"/>
      <c r="B181" s="13" t="s">
        <v>313</v>
      </c>
      <c r="C181" s="36">
        <v>992</v>
      </c>
      <c r="D181" s="17" t="s">
        <v>45</v>
      </c>
      <c r="E181" s="17" t="s">
        <v>36</v>
      </c>
      <c r="F181" s="25" t="s">
        <v>278</v>
      </c>
      <c r="G181" s="17"/>
      <c r="H181" s="15">
        <f t="shared" si="22"/>
        <v>20</v>
      </c>
      <c r="I181" s="100">
        <f t="shared" si="22"/>
        <v>20</v>
      </c>
      <c r="J181" s="123">
        <f t="shared" si="19"/>
        <v>1</v>
      </c>
    </row>
    <row r="182" spans="1:10" ht="195" customHeight="1" x14ac:dyDescent="0.25">
      <c r="A182" s="50"/>
      <c r="B182" s="13" t="s">
        <v>314</v>
      </c>
      <c r="C182" s="36">
        <v>992</v>
      </c>
      <c r="D182" s="17" t="s">
        <v>45</v>
      </c>
      <c r="E182" s="17" t="s">
        <v>36</v>
      </c>
      <c r="F182" s="25" t="s">
        <v>284</v>
      </c>
      <c r="G182" s="17"/>
      <c r="H182" s="15">
        <f t="shared" si="22"/>
        <v>20</v>
      </c>
      <c r="I182" s="100">
        <f t="shared" si="22"/>
        <v>20</v>
      </c>
      <c r="J182" s="123">
        <f t="shared" si="19"/>
        <v>1</v>
      </c>
    </row>
    <row r="183" spans="1:10" ht="65.25" customHeight="1" x14ac:dyDescent="0.25">
      <c r="A183" s="36"/>
      <c r="B183" s="13" t="s">
        <v>37</v>
      </c>
      <c r="C183" s="36">
        <v>992</v>
      </c>
      <c r="D183" s="17" t="s">
        <v>45</v>
      </c>
      <c r="E183" s="17" t="s">
        <v>36</v>
      </c>
      <c r="F183" s="25" t="s">
        <v>284</v>
      </c>
      <c r="G183" s="17" t="s">
        <v>35</v>
      </c>
      <c r="H183" s="15">
        <v>20</v>
      </c>
      <c r="I183" s="100">
        <v>20</v>
      </c>
      <c r="J183" s="123">
        <f t="shared" si="19"/>
        <v>1</v>
      </c>
    </row>
    <row r="184" spans="1:10" ht="166.5" customHeight="1" x14ac:dyDescent="0.25">
      <c r="A184" s="36"/>
      <c r="B184" s="13" t="s">
        <v>307</v>
      </c>
      <c r="C184" s="36">
        <v>992</v>
      </c>
      <c r="D184" s="17" t="s">
        <v>45</v>
      </c>
      <c r="E184" s="17" t="s">
        <v>36</v>
      </c>
      <c r="F184" s="25" t="s">
        <v>279</v>
      </c>
      <c r="G184" s="17"/>
      <c r="H184" s="15">
        <f>H185</f>
        <v>12245.2</v>
      </c>
      <c r="I184" s="100">
        <f>I185</f>
        <v>12110.899999999998</v>
      </c>
      <c r="J184" s="123">
        <f t="shared" si="19"/>
        <v>0.98903243719988221</v>
      </c>
    </row>
    <row r="185" spans="1:10" ht="174.75" customHeight="1" x14ac:dyDescent="0.25">
      <c r="A185" s="36"/>
      <c r="B185" s="13" t="s">
        <v>308</v>
      </c>
      <c r="C185" s="36">
        <v>992</v>
      </c>
      <c r="D185" s="17" t="s">
        <v>45</v>
      </c>
      <c r="E185" s="17" t="s">
        <v>36</v>
      </c>
      <c r="F185" s="25" t="s">
        <v>303</v>
      </c>
      <c r="G185" s="17"/>
      <c r="H185" s="15">
        <f>H187+H192+H194</f>
        <v>12245.2</v>
      </c>
      <c r="I185" s="100">
        <f>I187+I192+I194</f>
        <v>12110.899999999998</v>
      </c>
      <c r="J185" s="123">
        <f t="shared" si="19"/>
        <v>0.98903243719988221</v>
      </c>
    </row>
    <row r="186" spans="1:10" ht="194.25" customHeight="1" x14ac:dyDescent="0.25">
      <c r="A186" s="101"/>
      <c r="B186" s="103" t="s">
        <v>324</v>
      </c>
      <c r="C186" s="101">
        <v>992</v>
      </c>
      <c r="D186" s="99" t="s">
        <v>45</v>
      </c>
      <c r="E186" s="99" t="s">
        <v>36</v>
      </c>
      <c r="F186" s="102" t="s">
        <v>280</v>
      </c>
      <c r="G186" s="99"/>
      <c r="H186" s="100">
        <f>H187</f>
        <v>10445.200000000001</v>
      </c>
      <c r="I186" s="100">
        <f>I187</f>
        <v>10310.899999999998</v>
      </c>
      <c r="J186" s="123">
        <f t="shared" si="19"/>
        <v>0.98714241948454762</v>
      </c>
    </row>
    <row r="187" spans="1:10" ht="66.75" customHeight="1" x14ac:dyDescent="0.25">
      <c r="A187" s="36"/>
      <c r="B187" s="37" t="s">
        <v>49</v>
      </c>
      <c r="C187" s="36">
        <v>992</v>
      </c>
      <c r="D187" s="17" t="s">
        <v>45</v>
      </c>
      <c r="E187" s="17" t="s">
        <v>36</v>
      </c>
      <c r="F187" s="25" t="s">
        <v>280</v>
      </c>
      <c r="G187" s="17"/>
      <c r="H187" s="15">
        <f>H188+H189+H190</f>
        <v>10445.200000000001</v>
      </c>
      <c r="I187" s="100">
        <f>I188+I189+I190</f>
        <v>10310.899999999998</v>
      </c>
      <c r="J187" s="123">
        <f t="shared" si="19"/>
        <v>0.98714241948454762</v>
      </c>
    </row>
    <row r="188" spans="1:10" ht="166.5" customHeight="1" x14ac:dyDescent="0.25">
      <c r="A188" s="36"/>
      <c r="B188" s="13" t="s">
        <v>48</v>
      </c>
      <c r="C188" s="36">
        <v>992</v>
      </c>
      <c r="D188" s="17" t="s">
        <v>45</v>
      </c>
      <c r="E188" s="17" t="s">
        <v>36</v>
      </c>
      <c r="F188" s="25" t="s">
        <v>280</v>
      </c>
      <c r="G188" s="17" t="s">
        <v>46</v>
      </c>
      <c r="H188" s="15">
        <v>8307.5</v>
      </c>
      <c r="I188" s="100">
        <v>8304.7999999999993</v>
      </c>
      <c r="J188" s="123">
        <f t="shared" si="19"/>
        <v>0.99967499247667757</v>
      </c>
    </row>
    <row r="189" spans="1:10" ht="60.75" customHeight="1" x14ac:dyDescent="0.25">
      <c r="A189" s="36"/>
      <c r="B189" s="13" t="s">
        <v>37</v>
      </c>
      <c r="C189" s="36">
        <v>992</v>
      </c>
      <c r="D189" s="17" t="s">
        <v>45</v>
      </c>
      <c r="E189" s="17" t="s">
        <v>36</v>
      </c>
      <c r="F189" s="25" t="s">
        <v>280</v>
      </c>
      <c r="G189" s="17">
        <v>200</v>
      </c>
      <c r="H189" s="15">
        <v>2121.6999999999998</v>
      </c>
      <c r="I189" s="100">
        <v>1995.8</v>
      </c>
      <c r="J189" s="123">
        <f t="shared" si="19"/>
        <v>0.94066079087524157</v>
      </c>
    </row>
    <row r="190" spans="1:10" ht="40.5" customHeight="1" x14ac:dyDescent="0.25">
      <c r="A190" s="101"/>
      <c r="B190" s="103" t="s">
        <v>47</v>
      </c>
      <c r="C190" s="101">
        <v>992</v>
      </c>
      <c r="D190" s="99" t="s">
        <v>45</v>
      </c>
      <c r="E190" s="99" t="s">
        <v>36</v>
      </c>
      <c r="F190" s="102" t="s">
        <v>280</v>
      </c>
      <c r="G190" s="99" t="s">
        <v>142</v>
      </c>
      <c r="H190" s="100">
        <v>16</v>
      </c>
      <c r="I190" s="57">
        <v>10.3</v>
      </c>
      <c r="J190" s="123">
        <f t="shared" si="19"/>
        <v>0.64375000000000004</v>
      </c>
    </row>
    <row r="191" spans="1:10" ht="81" customHeight="1" x14ac:dyDescent="0.25">
      <c r="A191" s="47"/>
      <c r="B191" s="50" t="s">
        <v>325</v>
      </c>
      <c r="C191" s="47">
        <v>992</v>
      </c>
      <c r="D191" s="16" t="s">
        <v>45</v>
      </c>
      <c r="E191" s="16" t="s">
        <v>36</v>
      </c>
      <c r="F191" s="16" t="s">
        <v>326</v>
      </c>
      <c r="G191" s="16"/>
      <c r="H191" s="48">
        <f>H192</f>
        <v>800</v>
      </c>
      <c r="I191" s="48">
        <f>I192</f>
        <v>800</v>
      </c>
      <c r="J191" s="123">
        <f t="shared" si="19"/>
        <v>1</v>
      </c>
    </row>
    <row r="192" spans="1:10" ht="62.25" customHeight="1" x14ac:dyDescent="0.25">
      <c r="A192" s="47"/>
      <c r="B192" s="50" t="s">
        <v>327</v>
      </c>
      <c r="C192" s="47">
        <v>992</v>
      </c>
      <c r="D192" s="16" t="s">
        <v>45</v>
      </c>
      <c r="E192" s="16" t="s">
        <v>36</v>
      </c>
      <c r="F192" s="16" t="s">
        <v>326</v>
      </c>
      <c r="G192" s="16" t="s">
        <v>35</v>
      </c>
      <c r="H192" s="48">
        <v>800</v>
      </c>
      <c r="I192" s="48">
        <v>800</v>
      </c>
      <c r="J192" s="123">
        <f t="shared" si="19"/>
        <v>1</v>
      </c>
    </row>
    <row r="193" spans="1:10" ht="143.25" customHeight="1" x14ac:dyDescent="0.25">
      <c r="A193" s="47"/>
      <c r="B193" s="50" t="s">
        <v>330</v>
      </c>
      <c r="C193" s="47">
        <v>992</v>
      </c>
      <c r="D193" s="16" t="s">
        <v>45</v>
      </c>
      <c r="E193" s="16" t="s">
        <v>36</v>
      </c>
      <c r="F193" s="56" t="s">
        <v>333</v>
      </c>
      <c r="G193" s="16"/>
      <c r="H193" s="48">
        <f>H194</f>
        <v>1000</v>
      </c>
      <c r="I193" s="48">
        <f>I194</f>
        <v>1000</v>
      </c>
      <c r="J193" s="123">
        <f t="shared" si="19"/>
        <v>1</v>
      </c>
    </row>
    <row r="194" spans="1:10" ht="72" customHeight="1" x14ac:dyDescent="0.25">
      <c r="A194" s="47"/>
      <c r="B194" s="50" t="s">
        <v>327</v>
      </c>
      <c r="C194" s="47">
        <v>992</v>
      </c>
      <c r="D194" s="16" t="s">
        <v>45</v>
      </c>
      <c r="E194" s="16" t="s">
        <v>36</v>
      </c>
      <c r="F194" s="56" t="s">
        <v>333</v>
      </c>
      <c r="G194" s="16" t="s">
        <v>35</v>
      </c>
      <c r="H194" s="48">
        <v>1000</v>
      </c>
      <c r="I194" s="48">
        <v>1000</v>
      </c>
      <c r="J194" s="123">
        <f t="shared" si="19"/>
        <v>1</v>
      </c>
    </row>
    <row r="195" spans="1:10" ht="180" customHeight="1" x14ac:dyDescent="0.25">
      <c r="A195" s="36"/>
      <c r="B195" s="65" t="s">
        <v>271</v>
      </c>
      <c r="C195" s="36">
        <v>992</v>
      </c>
      <c r="D195" s="17" t="s">
        <v>45</v>
      </c>
      <c r="E195" s="17" t="s">
        <v>36</v>
      </c>
      <c r="F195" s="54" t="s">
        <v>56</v>
      </c>
      <c r="G195" s="17"/>
      <c r="H195" s="15">
        <f t="shared" ref="H195:I197" si="23">H196</f>
        <v>64.7</v>
      </c>
      <c r="I195" s="100">
        <f t="shared" si="23"/>
        <v>64.7</v>
      </c>
      <c r="J195" s="123">
        <f t="shared" si="19"/>
        <v>1</v>
      </c>
    </row>
    <row r="196" spans="1:10" s="42" customFormat="1" ht="191.25" customHeight="1" x14ac:dyDescent="0.25">
      <c r="A196" s="36"/>
      <c r="B196" s="65" t="s">
        <v>272</v>
      </c>
      <c r="C196" s="36">
        <v>992</v>
      </c>
      <c r="D196" s="17" t="s">
        <v>45</v>
      </c>
      <c r="E196" s="17" t="s">
        <v>36</v>
      </c>
      <c r="F196" s="54" t="s">
        <v>281</v>
      </c>
      <c r="G196" s="17"/>
      <c r="H196" s="15">
        <f t="shared" si="23"/>
        <v>64.7</v>
      </c>
      <c r="I196" s="100">
        <f t="shared" si="23"/>
        <v>64.7</v>
      </c>
      <c r="J196" s="123">
        <f t="shared" si="19"/>
        <v>1</v>
      </c>
    </row>
    <row r="197" spans="1:10" s="42" customFormat="1" ht="199.5" customHeight="1" x14ac:dyDescent="0.25">
      <c r="A197" s="36"/>
      <c r="B197" s="65" t="s">
        <v>273</v>
      </c>
      <c r="C197" s="36">
        <v>992</v>
      </c>
      <c r="D197" s="17" t="s">
        <v>45</v>
      </c>
      <c r="E197" s="17" t="s">
        <v>36</v>
      </c>
      <c r="F197" s="54" t="s">
        <v>285</v>
      </c>
      <c r="G197" s="17"/>
      <c r="H197" s="15">
        <f t="shared" si="23"/>
        <v>64.7</v>
      </c>
      <c r="I197" s="100">
        <f t="shared" si="23"/>
        <v>64.7</v>
      </c>
      <c r="J197" s="123">
        <f t="shared" si="19"/>
        <v>1</v>
      </c>
    </row>
    <row r="198" spans="1:10" s="42" customFormat="1" ht="59.25" customHeight="1" x14ac:dyDescent="0.25">
      <c r="A198" s="36"/>
      <c r="B198" s="13" t="s">
        <v>37</v>
      </c>
      <c r="C198" s="36">
        <v>992</v>
      </c>
      <c r="D198" s="17" t="s">
        <v>45</v>
      </c>
      <c r="E198" s="17" t="s">
        <v>36</v>
      </c>
      <c r="F198" s="54" t="s">
        <v>285</v>
      </c>
      <c r="G198" s="17" t="s">
        <v>35</v>
      </c>
      <c r="H198" s="15">
        <v>64.7</v>
      </c>
      <c r="I198" s="100">
        <v>64.7</v>
      </c>
      <c r="J198" s="123">
        <f t="shared" si="19"/>
        <v>1</v>
      </c>
    </row>
    <row r="199" spans="1:10" s="42" customFormat="1" ht="195.75" customHeight="1" x14ac:dyDescent="0.25">
      <c r="A199" s="36"/>
      <c r="B199" s="13" t="s">
        <v>304</v>
      </c>
      <c r="C199" s="36">
        <v>992</v>
      </c>
      <c r="D199" s="17" t="s">
        <v>45</v>
      </c>
      <c r="E199" s="17" t="s">
        <v>36</v>
      </c>
      <c r="F199" s="54" t="s">
        <v>282</v>
      </c>
      <c r="G199" s="17"/>
      <c r="H199" s="15">
        <f t="shared" ref="H199:I201" si="24">H200</f>
        <v>79.3</v>
      </c>
      <c r="I199" s="100">
        <f t="shared" si="24"/>
        <v>79.3</v>
      </c>
      <c r="J199" s="123">
        <f t="shared" ref="J199:J215" si="25">I199/H199</f>
        <v>1</v>
      </c>
    </row>
    <row r="200" spans="1:10" ht="216.75" customHeight="1" x14ac:dyDescent="0.25">
      <c r="A200" s="36"/>
      <c r="B200" s="13" t="s">
        <v>306</v>
      </c>
      <c r="C200" s="36">
        <v>992</v>
      </c>
      <c r="D200" s="17" t="s">
        <v>45</v>
      </c>
      <c r="E200" s="17" t="s">
        <v>36</v>
      </c>
      <c r="F200" s="54" t="s">
        <v>283</v>
      </c>
      <c r="G200" s="17"/>
      <c r="H200" s="15">
        <f t="shared" si="24"/>
        <v>79.3</v>
      </c>
      <c r="I200" s="100">
        <f t="shared" si="24"/>
        <v>79.3</v>
      </c>
      <c r="J200" s="123">
        <f t="shared" si="25"/>
        <v>1</v>
      </c>
    </row>
    <row r="201" spans="1:10" ht="191.25" customHeight="1" x14ac:dyDescent="0.25">
      <c r="A201" s="36"/>
      <c r="B201" s="13" t="s">
        <v>305</v>
      </c>
      <c r="C201" s="36">
        <v>992</v>
      </c>
      <c r="D201" s="17" t="s">
        <v>45</v>
      </c>
      <c r="E201" s="17" t="s">
        <v>36</v>
      </c>
      <c r="F201" s="54" t="s">
        <v>286</v>
      </c>
      <c r="G201" s="17"/>
      <c r="H201" s="15">
        <f t="shared" si="24"/>
        <v>79.3</v>
      </c>
      <c r="I201" s="100">
        <f t="shared" si="24"/>
        <v>79.3</v>
      </c>
      <c r="J201" s="123">
        <f t="shared" si="25"/>
        <v>1</v>
      </c>
    </row>
    <row r="202" spans="1:10" ht="57.75" customHeight="1" x14ac:dyDescent="0.25">
      <c r="A202" s="36"/>
      <c r="B202" s="13" t="s">
        <v>37</v>
      </c>
      <c r="C202" s="36">
        <v>992</v>
      </c>
      <c r="D202" s="17" t="s">
        <v>45</v>
      </c>
      <c r="E202" s="17" t="s">
        <v>36</v>
      </c>
      <c r="F202" s="54" t="s">
        <v>286</v>
      </c>
      <c r="G202" s="17" t="s">
        <v>35</v>
      </c>
      <c r="H202" s="15">
        <v>79.3</v>
      </c>
      <c r="I202" s="100">
        <v>79.3</v>
      </c>
      <c r="J202" s="123">
        <f t="shared" si="25"/>
        <v>1</v>
      </c>
    </row>
    <row r="203" spans="1:10" ht="36.75" customHeight="1" x14ac:dyDescent="0.25">
      <c r="A203" s="130"/>
      <c r="B203" s="137" t="s">
        <v>29</v>
      </c>
      <c r="C203" s="130">
        <v>992</v>
      </c>
      <c r="D203" s="132">
        <v>10</v>
      </c>
      <c r="E203" s="132" t="s">
        <v>140</v>
      </c>
      <c r="F203" s="132" t="s">
        <v>321</v>
      </c>
      <c r="G203" s="132"/>
      <c r="H203" s="133">
        <f>H204</f>
        <v>177.5</v>
      </c>
      <c r="I203" s="133">
        <f>I204</f>
        <v>177.5</v>
      </c>
      <c r="J203" s="134">
        <f t="shared" si="25"/>
        <v>1</v>
      </c>
    </row>
    <row r="204" spans="1:10" ht="55.5" customHeight="1" x14ac:dyDescent="0.25">
      <c r="A204" s="88"/>
      <c r="B204" s="52" t="s">
        <v>33</v>
      </c>
      <c r="C204" s="88">
        <v>992</v>
      </c>
      <c r="D204" s="53" t="s">
        <v>40</v>
      </c>
      <c r="E204" s="53" t="s">
        <v>39</v>
      </c>
      <c r="F204" s="109" t="s">
        <v>321</v>
      </c>
      <c r="G204" s="52"/>
      <c r="H204" s="68">
        <f>H208+H209</f>
        <v>177.5</v>
      </c>
      <c r="I204" s="118">
        <f>I208+I209</f>
        <v>177.5</v>
      </c>
      <c r="J204" s="129">
        <f t="shared" si="25"/>
        <v>1</v>
      </c>
    </row>
    <row r="205" spans="1:10" ht="231" customHeight="1" x14ac:dyDescent="0.25">
      <c r="A205" s="36"/>
      <c r="B205" s="65" t="s">
        <v>315</v>
      </c>
      <c r="C205" s="36">
        <v>992</v>
      </c>
      <c r="D205" s="17" t="s">
        <v>40</v>
      </c>
      <c r="E205" s="17" t="s">
        <v>39</v>
      </c>
      <c r="F205" s="54" t="s">
        <v>54</v>
      </c>
      <c r="G205" s="13"/>
      <c r="H205" s="15">
        <f t="shared" ref="H205:I207" si="26">H204</f>
        <v>177.5</v>
      </c>
      <c r="I205" s="100">
        <f t="shared" si="26"/>
        <v>177.5</v>
      </c>
      <c r="J205" s="123">
        <f t="shared" si="25"/>
        <v>1</v>
      </c>
    </row>
    <row r="206" spans="1:10" ht="248.25" customHeight="1" x14ac:dyDescent="0.25">
      <c r="A206" s="36"/>
      <c r="B206" s="65" t="s">
        <v>287</v>
      </c>
      <c r="C206" s="36">
        <v>992</v>
      </c>
      <c r="D206" s="17" t="s">
        <v>40</v>
      </c>
      <c r="E206" s="17" t="s">
        <v>39</v>
      </c>
      <c r="F206" s="54" t="s">
        <v>53</v>
      </c>
      <c r="G206" s="13"/>
      <c r="H206" s="15">
        <f t="shared" si="26"/>
        <v>177.5</v>
      </c>
      <c r="I206" s="100">
        <f t="shared" si="26"/>
        <v>177.5</v>
      </c>
      <c r="J206" s="123">
        <f t="shared" si="25"/>
        <v>1</v>
      </c>
    </row>
    <row r="207" spans="1:10" ht="249.75" customHeight="1" x14ac:dyDescent="0.25">
      <c r="A207" s="36"/>
      <c r="B207" s="65" t="s">
        <v>316</v>
      </c>
      <c r="C207" s="36">
        <v>992</v>
      </c>
      <c r="D207" s="17" t="s">
        <v>40</v>
      </c>
      <c r="E207" s="17" t="s">
        <v>39</v>
      </c>
      <c r="F207" s="54" t="s">
        <v>169</v>
      </c>
      <c r="G207" s="13"/>
      <c r="H207" s="15">
        <f t="shared" si="26"/>
        <v>177.5</v>
      </c>
      <c r="I207" s="100">
        <f t="shared" si="26"/>
        <v>177.5</v>
      </c>
      <c r="J207" s="123">
        <f t="shared" si="25"/>
        <v>1</v>
      </c>
    </row>
    <row r="208" spans="1:10" ht="68.25" customHeight="1" x14ac:dyDescent="0.25">
      <c r="A208" s="36"/>
      <c r="B208" s="13" t="s">
        <v>37</v>
      </c>
      <c r="C208" s="36">
        <v>992</v>
      </c>
      <c r="D208" s="17" t="s">
        <v>40</v>
      </c>
      <c r="E208" s="17" t="s">
        <v>39</v>
      </c>
      <c r="F208" s="54" t="s">
        <v>288</v>
      </c>
      <c r="G208" s="36">
        <v>200</v>
      </c>
      <c r="H208" s="15">
        <v>109.5</v>
      </c>
      <c r="I208" s="100">
        <v>109.5</v>
      </c>
      <c r="J208" s="123">
        <f t="shared" si="25"/>
        <v>1</v>
      </c>
    </row>
    <row r="209" spans="1:12" ht="42" customHeight="1" x14ac:dyDescent="0.25">
      <c r="A209" s="36"/>
      <c r="B209" s="1" t="s">
        <v>145</v>
      </c>
      <c r="C209" s="36">
        <v>992</v>
      </c>
      <c r="D209" s="17" t="s">
        <v>40</v>
      </c>
      <c r="E209" s="17" t="s">
        <v>39</v>
      </c>
      <c r="F209" s="54" t="s">
        <v>288</v>
      </c>
      <c r="G209" s="36">
        <v>300</v>
      </c>
      <c r="H209" s="15">
        <v>68</v>
      </c>
      <c r="I209" s="100">
        <v>68</v>
      </c>
      <c r="J209" s="123">
        <f t="shared" si="25"/>
        <v>1</v>
      </c>
    </row>
    <row r="210" spans="1:12" ht="36" customHeight="1" x14ac:dyDescent="0.25">
      <c r="A210" s="130"/>
      <c r="B210" s="137" t="s">
        <v>30</v>
      </c>
      <c r="C210" s="130">
        <v>992</v>
      </c>
      <c r="D210" s="132">
        <v>11</v>
      </c>
      <c r="E210" s="132" t="s">
        <v>140</v>
      </c>
      <c r="F210" s="132" t="s">
        <v>321</v>
      </c>
      <c r="G210" s="132"/>
      <c r="H210" s="133">
        <v>30</v>
      </c>
      <c r="I210" s="133">
        <v>30</v>
      </c>
      <c r="J210" s="134">
        <f t="shared" si="25"/>
        <v>1</v>
      </c>
    </row>
    <row r="211" spans="1:12" ht="34.5" customHeight="1" x14ac:dyDescent="0.25">
      <c r="A211" s="88"/>
      <c r="B211" s="52" t="s">
        <v>31</v>
      </c>
      <c r="C211" s="88">
        <v>992</v>
      </c>
      <c r="D211" s="53">
        <v>11</v>
      </c>
      <c r="E211" s="53" t="s">
        <v>36</v>
      </c>
      <c r="F211" s="53" t="s">
        <v>321</v>
      </c>
      <c r="G211" s="53"/>
      <c r="H211" s="68">
        <f>H212</f>
        <v>30</v>
      </c>
      <c r="I211" s="118">
        <f>I212</f>
        <v>30</v>
      </c>
      <c r="J211" s="129">
        <f t="shared" si="25"/>
        <v>1</v>
      </c>
    </row>
    <row r="212" spans="1:12" ht="145.5" customHeight="1" x14ac:dyDescent="0.25">
      <c r="A212" s="20"/>
      <c r="B212" s="24" t="s">
        <v>317</v>
      </c>
      <c r="C212" s="20">
        <v>992</v>
      </c>
      <c r="D212" s="22">
        <v>11</v>
      </c>
      <c r="E212" s="22" t="s">
        <v>36</v>
      </c>
      <c r="F212" s="23" t="s">
        <v>50</v>
      </c>
      <c r="G212" s="22"/>
      <c r="H212" s="26">
        <v>30</v>
      </c>
      <c r="I212" s="120">
        <v>30</v>
      </c>
      <c r="J212" s="123">
        <f t="shared" si="25"/>
        <v>1</v>
      </c>
    </row>
    <row r="213" spans="1:12" ht="138" customHeight="1" x14ac:dyDescent="0.25">
      <c r="A213" s="20"/>
      <c r="B213" s="13" t="s">
        <v>318</v>
      </c>
      <c r="C213" s="36">
        <v>992</v>
      </c>
      <c r="D213" s="17">
        <v>11</v>
      </c>
      <c r="E213" s="17" t="s">
        <v>36</v>
      </c>
      <c r="F213" s="25" t="s">
        <v>322</v>
      </c>
      <c r="G213" s="17"/>
      <c r="H213" s="15">
        <v>30</v>
      </c>
      <c r="I213" s="100">
        <v>30</v>
      </c>
      <c r="J213" s="123">
        <f t="shared" si="25"/>
        <v>1</v>
      </c>
    </row>
    <row r="214" spans="1:12" ht="144" customHeight="1" x14ac:dyDescent="0.25">
      <c r="A214" s="20"/>
      <c r="B214" s="13" t="s">
        <v>319</v>
      </c>
      <c r="C214" s="36">
        <v>992</v>
      </c>
      <c r="D214" s="17">
        <v>11</v>
      </c>
      <c r="E214" s="17" t="s">
        <v>36</v>
      </c>
      <c r="F214" s="25" t="s">
        <v>323</v>
      </c>
      <c r="G214" s="17"/>
      <c r="H214" s="15">
        <v>30</v>
      </c>
      <c r="I214" s="100">
        <v>30</v>
      </c>
      <c r="J214" s="123">
        <f t="shared" si="25"/>
        <v>1</v>
      </c>
    </row>
    <row r="215" spans="1:12" ht="66" customHeight="1" x14ac:dyDescent="0.25">
      <c r="A215" s="36"/>
      <c r="B215" s="13" t="s">
        <v>37</v>
      </c>
      <c r="C215" s="36">
        <v>992</v>
      </c>
      <c r="D215" s="17" t="s">
        <v>38</v>
      </c>
      <c r="E215" s="17" t="s">
        <v>36</v>
      </c>
      <c r="F215" s="25" t="s">
        <v>323</v>
      </c>
      <c r="G215" s="17" t="s">
        <v>35</v>
      </c>
      <c r="H215" s="15">
        <v>30</v>
      </c>
      <c r="I215" s="100">
        <v>30</v>
      </c>
      <c r="J215" s="123">
        <f t="shared" si="25"/>
        <v>1</v>
      </c>
    </row>
    <row r="216" spans="1:12" ht="65.25" customHeight="1" x14ac:dyDescent="0.25">
      <c r="A216" s="8"/>
      <c r="B216" s="34"/>
      <c r="C216" s="8"/>
      <c r="D216" s="9"/>
      <c r="E216" s="9"/>
      <c r="F216" s="10"/>
      <c r="G216" s="9"/>
      <c r="H216" s="70"/>
    </row>
    <row r="217" spans="1:12" ht="26.25" customHeight="1" x14ac:dyDescent="0.3">
      <c r="A217" s="33" t="s">
        <v>334</v>
      </c>
      <c r="B217" s="21"/>
      <c r="C217" s="33"/>
      <c r="D217" s="32"/>
      <c r="E217" s="32"/>
      <c r="F217" s="31"/>
      <c r="G217" s="32"/>
      <c r="H217" s="32"/>
      <c r="I217" s="21"/>
      <c r="J217" s="21"/>
    </row>
    <row r="218" spans="1:12" ht="22.5" customHeight="1" x14ac:dyDescent="0.3">
      <c r="A218" s="33" t="s">
        <v>7</v>
      </c>
      <c r="B218" s="21"/>
      <c r="C218" s="29"/>
      <c r="D218" s="29"/>
      <c r="E218" s="32"/>
      <c r="F218" s="31"/>
      <c r="G218" s="30"/>
      <c r="H218" s="30"/>
      <c r="I218" s="21"/>
      <c r="J218" s="21"/>
    </row>
    <row r="219" spans="1:12" ht="22.5" customHeight="1" x14ac:dyDescent="0.3">
      <c r="A219" s="29" t="s">
        <v>34</v>
      </c>
      <c r="B219" s="21"/>
      <c r="C219" s="86"/>
      <c r="D219" s="21"/>
      <c r="E219" s="21"/>
      <c r="F219" s="21"/>
      <c r="G219" s="21"/>
      <c r="H219" s="21"/>
      <c r="I219" s="21"/>
      <c r="J219" s="113" t="s">
        <v>335</v>
      </c>
    </row>
    <row r="220" spans="1:12" ht="63" customHeight="1" x14ac:dyDescent="0.3">
      <c r="I220" s="82"/>
    </row>
    <row r="221" spans="1:12" ht="63" customHeight="1" x14ac:dyDescent="0.25"/>
    <row r="222" spans="1:12" s="21" customFormat="1" ht="20.25" customHeight="1" x14ac:dyDescent="0.25">
      <c r="A222" s="85"/>
      <c r="B222"/>
      <c r="C222" s="85"/>
      <c r="D222"/>
      <c r="E222"/>
      <c r="F222" s="85"/>
      <c r="G222"/>
      <c r="H222"/>
      <c r="I222"/>
      <c r="J222"/>
    </row>
    <row r="223" spans="1:12" s="21" customFormat="1" ht="21.75" customHeight="1" x14ac:dyDescent="0.25">
      <c r="A223" s="85"/>
      <c r="B223"/>
      <c r="C223" s="85"/>
      <c r="D223"/>
      <c r="E223"/>
      <c r="F223" s="85"/>
      <c r="G223"/>
      <c r="H223"/>
      <c r="I223"/>
      <c r="J223"/>
    </row>
    <row r="224" spans="1:12" s="21" customFormat="1" ht="20.25" customHeight="1" x14ac:dyDescent="0.3">
      <c r="A224" s="85"/>
      <c r="B224"/>
      <c r="C224" s="85"/>
      <c r="D224"/>
      <c r="E224"/>
      <c r="F224" s="85"/>
      <c r="G224"/>
      <c r="H224"/>
      <c r="I224"/>
      <c r="J224"/>
      <c r="K224" s="113"/>
      <c r="L224" s="112"/>
    </row>
  </sheetData>
  <mergeCells count="17">
    <mergeCell ref="I11:I12"/>
    <mergeCell ref="J11:J12"/>
    <mergeCell ref="A11:A12"/>
    <mergeCell ref="B11:B12"/>
    <mergeCell ref="D11:D12"/>
    <mergeCell ref="E11:E12"/>
    <mergeCell ref="F11:F12"/>
    <mergeCell ref="C11:C12"/>
    <mergeCell ref="G11:G12"/>
    <mergeCell ref="H11:H12"/>
    <mergeCell ref="B9:J9"/>
    <mergeCell ref="H2:J2"/>
    <mergeCell ref="H3:J3"/>
    <mergeCell ref="H4:J4"/>
    <mergeCell ref="H5:J5"/>
    <mergeCell ref="H6:J6"/>
    <mergeCell ref="E7:H8"/>
  </mergeCells>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прил 5</vt:lpstr>
      <vt:lpstr>'прил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2023-05-24T05:58:38Z</dcterms:modified>
</cp:coreProperties>
</file>